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24"/>
  <workbookPr defaultThemeVersion="166925"/>
  <xr:revisionPtr revIDLastSave="0" documentId="8_{FF47D9AF-50D4-4EFF-8461-6EDBBF03C3E8}" xr6:coauthVersionLast="47" xr6:coauthVersionMax="47" xr10:uidLastSave="{00000000-0000-0000-0000-000000000000}"/>
  <bookViews>
    <workbookView xWindow="240" yWindow="105" windowWidth="14805" windowHeight="8010" firstSheet="1" activeTab="1" xr2:uid="{00000000-000D-0000-FFFF-FFFF00000000}"/>
  </bookViews>
  <sheets>
    <sheet name="2566" sheetId="1" state="hidden" r:id="rId1"/>
    <sheet name="AP-2566-S1" sheetId="2" r:id="rId2"/>
    <sheet name="AP-2566-S2" sheetId="3" r:id="rId3"/>
    <sheet name="AP-2566-S3" sheetId="4" r:id="rId4"/>
    <sheet name="AP-2566-S4" sheetId="5" r:id="rId5"/>
    <sheet name="AP-2566-S5" sheetId="6" r:id="rId6"/>
    <sheet name="AP-2566-S6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7" l="1"/>
  <c r="N3" i="6"/>
  <c r="N3" i="5"/>
  <c r="N3" i="4"/>
  <c r="R3" i="2"/>
  <c r="J3" i="3"/>
  <c r="C130" i="7"/>
  <c r="C343" i="1"/>
  <c r="F160" i="1"/>
  <c r="F158" i="1"/>
  <c r="F156" i="1"/>
  <c r="F150" i="1"/>
  <c r="F140" i="1"/>
  <c r="F133" i="1"/>
  <c r="F122" i="1"/>
  <c r="F116" i="1"/>
  <c r="F92" i="1"/>
  <c r="F86" i="1"/>
  <c r="F82" i="1"/>
  <c r="F76" i="1"/>
  <c r="F68" i="1"/>
  <c r="F61" i="1"/>
  <c r="F50" i="1"/>
  <c r="F41" i="1"/>
  <c r="F36" i="1"/>
  <c r="F6" i="1"/>
  <c r="F3" i="1"/>
</calcChain>
</file>

<file path=xl/sharedStrings.xml><?xml version="1.0" encoding="utf-8"?>
<sst xmlns="http://schemas.openxmlformats.org/spreadsheetml/2006/main" count="3162" uniqueCount="872">
  <si>
    <t>แผนปฏิบัติการคณะวิจิตรศิลป์ มหาวิทยาลัยเชียงใหม่ ประจำปีงบประมาณ 2566</t>
  </si>
  <si>
    <t>โครงการ</t>
  </si>
  <si>
    <t xml:space="preserve"> งบประมาณ
 </t>
  </si>
  <si>
    <t xml:space="preserve"> แหล่งงบประมาณ
 </t>
  </si>
  <si>
    <t xml:space="preserve"> ประเภทงบประมาณ </t>
  </si>
  <si>
    <t xml:space="preserve"> งบประมาณ</t>
  </si>
  <si>
    <t>ระยะเวลา</t>
  </si>
  <si>
    <t>วัตถุประสงค์</t>
  </si>
  <si>
    <t>ตัวชี้วัดโครงการเชิงปริมาณ</t>
  </si>
  <si>
    <t xml:space="preserve">ค่าเป้าหมาย  </t>
  </si>
  <si>
    <t>ตัวชี้วัดโครงการเชิงคุณภาพ</t>
  </si>
  <si>
    <t>ผลลัพธ์</t>
  </si>
  <si>
    <t>ยุทธศาสตร์มหาวิทยาลัย</t>
  </si>
  <si>
    <t>Flagship</t>
  </si>
  <si>
    <t>KP</t>
  </si>
  <si>
    <t>KR</t>
  </si>
  <si>
    <t>นโยบาย</t>
  </si>
  <si>
    <t>ผู้รับผิดชอบโครงการ (ตำแหน่ง)</t>
  </si>
  <si>
    <t>ผู้รับผิดชอบโครงการ (ชื่อ)</t>
  </si>
  <si>
    <t>สถานะโครงการ</t>
  </si>
  <si>
    <t>1. งาน/โครงการที่ขับเคลื่อนยุทธศาสตร์ (ตามคำรับรองฯ)</t>
  </si>
  <si>
    <r>
      <rPr>
        <b/>
        <sz val="16"/>
        <color rgb="FFFFFFFF"/>
        <rFont val="TH SarabunPSK"/>
      </rPr>
      <t>ยุทธศาสตร์ที่ 1</t>
    </r>
    <r>
      <rPr>
        <sz val="16"/>
        <color rgb="FFFFFFFF"/>
        <rFont val="TH SarabunPSK"/>
      </rPr>
      <t xml:space="preserve"> - พัฒนาความเป็นเลิศทางวิชาการและศิลปะ ความเข้มแข็งด้านการวิจัยที่สอดคล้องกับความต้องการของสังคม</t>
    </r>
  </si>
  <si>
    <r>
      <rPr>
        <b/>
        <sz val="16"/>
        <color rgb="FF000000"/>
        <rFont val="TH SarabunPSK"/>
      </rPr>
      <t xml:space="preserve">เป้าหมายทางยุทธศาสตร์ - </t>
    </r>
    <r>
      <rPr>
        <sz val="16"/>
        <color rgb="FF000000"/>
        <rFont val="TH SarabunPSK"/>
      </rPr>
      <t>พัฒนาขีดความสามารถด้านวิชาการ การวิจัย และวิจัยสร้างสรรค์ของนักศึกษา คณาจารย์ และบุคลากร เพื่อผลักดันการพัฒนาประเทศด้านศิลปะ</t>
    </r>
  </si>
  <si>
    <t> </t>
  </si>
  <si>
    <t>กลยุทธ์</t>
  </si>
  <si>
    <t>1.1 พัฒนาความเป็นเลิศทางองค์ความรู้และการสร้างสรรค์ศิลปะบนความต้องการของสังคม</t>
  </si>
  <si>
    <t>ตัวชี้วัด</t>
  </si>
  <si>
    <t xml:space="preserve">1.1.7 จำนวนโครงการที่ตรงต่อความต้องการของสังคมภายใต้หลักสูตรที่มีผลลัพธ์ตอบสนองยุทธศาสตร์ </t>
  </si>
  <si>
    <t>1.1.10 จำนวนหลักสูตรการเรียนรู้่ตลอดชีวิต (Lifelong Education)</t>
  </si>
  <si>
    <t>โครงการส่งเสริมหลักสูตรระยะสั้นการเรียนรู้ตลอดชีวิต (Lifelong Education)/หลักสูตรศิลปะผู้ประกอบการใหม่</t>
  </si>
  <si>
    <t xml:space="preserve">1) หลักสูตรการเรียนรู้ตลอดชีวิต (เฉลี่ยขั้นต่ำสาขาวิชาละ 1 หลักสูตร)  </t>
  </si>
  <si>
    <t>มหาวิทยาลัยเชียงใหม่</t>
  </si>
  <si>
    <t xml:space="preserve"> รายได้จากค่าลงทะเบียน </t>
  </si>
  <si>
    <t>4.3.1</t>
  </si>
  <si>
    <t>4.3.1.1</t>
  </si>
  <si>
    <t xml:space="preserve">รองคณบดีฝ่ายวิชาการ </t>
  </si>
  <si>
    <t>รองศาสตราจารย์ ดร.อัษฎา โปราณานนท์</t>
  </si>
  <si>
    <t>ยังไม่ได้ดำเนินการ</t>
  </si>
  <si>
    <t>1.2 ส่งเสริม สนับสนุนการรับทุนวิจัย วิจัยสร้างสรรค์ทั้งภายใน และภายนอกองค์กร</t>
  </si>
  <si>
    <t>1.3 วิจัยนวัตกรรม ศิลปกรรมสู่กระบวนการทรัพย์สินทางปัญญา</t>
  </si>
  <si>
    <t xml:space="preserve">1.2.1 จำนวนทุนสนับสนุนงานวิจัยและพัฒนานวัตกรรมจากแหล่งทุนภายนอก </t>
  </si>
  <si>
    <t>1.2.2 จำนวนโครงการวิจัย วิจัยสร้างสรรค์ และนวัตกรรมที่คณาจารย์และ/หรือนักศึกษาได้รับโอกาสการมีส่วนร่วมกับองค์กรภายนอกทั้งในและต่างประเทศพร้อมการตอบโจทย์ SDGs</t>
  </si>
  <si>
    <t>1.2.3 ร้อยละของคณาจารย์และบุคลากรที่ได้รับทุนภายในและภายนอกองค์กร</t>
  </si>
  <si>
    <t>1.2.4 ร้อยละผลงานวิจัย งานวิจัยสร้างสรรค์ หรืองานนวัตกรรม ได้รับการนำไปใช้ประโยชน์ต่อผลงานวิจัยหรืองานวิจัยสร้างสรรค์ทั้งหมด</t>
  </si>
  <si>
    <t>1.3.2 จำนวนผลงานวิชาการ งานวิจัย หรืองานวิจัยสร้างสรรค์ที่ตีพิมพ์หรือเผยแพร่ในฐานข้อมูลระดับชาติและนานาชาติ ที่อยู่ใน TRL 1-3</t>
  </si>
  <si>
    <t>1.3.3 จำนวนผลิตภัณฑ์ที่มีมูลค่า / คุณค่าเพิ่ม หรือผลิตภัณฑ์สร้างสรรค์ที่ได้รับมาตรฐานที่อยู่ใน TRL 1-3</t>
  </si>
  <si>
    <t>1.3.4 จำนวนนวัตกรรม / จำนวนผลงานที่อยู่ใน TRL 4-7</t>
  </si>
  <si>
    <t>1.3.5 จำนวนนวัตกรรม / จำนวนผลงานที่อยู่ใน TRL 8-9</t>
  </si>
  <si>
    <t>1.3.6 จำนวนสิทธิบัตรที่นำไปใช้ประโยชน์</t>
  </si>
  <si>
    <t>โครงการสนับสนุนส่งเสริมนวัตกรรมศิลปะเพื่อเพิ่มศักยภาพผลงานทางวิชาการ ผลงานวิจัย วิจัยสร้างสรรค์</t>
  </si>
  <si>
    <t xml:space="preserve">                -  </t>
  </si>
  <si>
    <t xml:space="preserve">                     -  </t>
  </si>
  <si>
    <t>โครงการบริการวิชาการสู่ชุมชน (ไม่แสวงหารายได้)</t>
  </si>
  <si>
    <t>1.4 สร้างความร่วมมือด้านวิชาการหรือเครือข่ายเศรษฐกิจสร้างสรรค์ ทั้งในและต่างประเทศ</t>
  </si>
  <si>
    <t xml:space="preserve">1.4.1 จำนวนเครือข่ายความร่วมมือ (MOU) ระหว่างสถาบัน ระดับชาติและนานาชาติ </t>
  </si>
  <si>
    <t xml:space="preserve">โครงการส่งเสริมโอกาสการเผยแพร่และต่อยอดองค์ความรู้ผ่านการประชุมเชิงวิชาการ/กิจกรรมทางวิชาการ </t>
  </si>
  <si>
    <t>1) โครงการความร่วมมือ FSRD – ITB and FOFA – CMU 2022</t>
  </si>
  <si>
    <t>CMU Synergy</t>
  </si>
  <si>
    <t>5.1.1</t>
  </si>
  <si>
    <t>5.1.1.1</t>
  </si>
  <si>
    <t>รองคณบดีฝ่ายยุทธศาสตร์ นโยบายและแผน</t>
  </si>
  <si>
    <t>ผู้ช่วยศาสตราจารย์ ดร. วีระพันธ์ จันทร์หอม</t>
  </si>
  <si>
    <t>ดำเนินการแล้วเสร็จ</t>
  </si>
  <si>
    <t>2) โครงการความร่วมมือ School of Art UJD – FOFA CMU 2023</t>
  </si>
  <si>
    <r>
      <rPr>
        <b/>
        <sz val="16"/>
        <color rgb="FF000000"/>
        <rFont val="TH SarabunPSK"/>
      </rPr>
      <t>AGENDA 9 -</t>
    </r>
    <r>
      <rPr>
        <sz val="16"/>
        <color rgb="FF000000"/>
        <rFont val="TH SarabunPSK"/>
      </rPr>
      <t xml:space="preserve"> Innovation</t>
    </r>
  </si>
  <si>
    <t>ระหว่างการดำเนินการ</t>
  </si>
  <si>
    <r>
      <t>ยุทธศาสตร์ที่ 2</t>
    </r>
    <r>
      <rPr>
        <sz val="16"/>
        <color theme="0"/>
        <rFont val="TH SarabunPSK"/>
        <family val="2"/>
      </rPr>
      <t xml:space="preserve"> ความเป็นเลิศด้านการผลิตบัณฑิตสู่สัมมาชีพ รับใช้สังคม</t>
    </r>
  </si>
  <si>
    <r>
      <t xml:space="preserve">เป้าหมายทางยุทธศาสตร์ - </t>
    </r>
    <r>
      <rPr>
        <sz val="16"/>
        <color rgb="FF000000"/>
        <rFont val="TH SarabunPSK"/>
        <family val="2"/>
      </rPr>
      <t>บัณฑิตวิจิตรศิลป์มีคุณภาพทั้งด้านการศึกษาและทักษะการทำงาน เพื่อตอบสนองความต้องการและเพิ่มโอกาสในอุตสาหกรรมสร้างสรรค์ สังคม และวัฒนธรรม</t>
    </r>
  </si>
  <si>
    <t>2.1 บูรณาการการเรียนรู้ร่วมกับชุมชน องค์กรภาครัฐและเอกชน</t>
  </si>
  <si>
    <t>2.2 เตรียมความพร้อมให้กับนักศึกษาสําหรับการบรรลุวิชาชีพด้านศิลปะและการออกแบบ</t>
  </si>
  <si>
    <t xml:space="preserve">2.3 พัฒนาความสัมพันธ์กับเครือข่ายพันธมิตรผู้ประกอบการทั้งในท้องถิ่นและภายในประเทศ </t>
  </si>
  <si>
    <t>2.1.1 จำนวนโครงการ/กิจกรรมการมีส่วนร่วมของนักศึกษา เพื่อส่งเสริมภาพลักษณ์และอัตลักษณ์ของคณะวิจิตรศิลป์</t>
  </si>
  <si>
    <t xml:space="preserve">2.2.1 จำนวนโครงการ/กิจกรรมที่ส่งเสริมการบ่มเพาะสัมมาชีพ </t>
  </si>
  <si>
    <t>2.3.1 จำนวนนักศึกษาที่ได้รับการต่อยอดจากการบ่มเพาะสู่สัมมาชีพร่วมกับผู้มีส่วนได้ส่วนเสียทั้งภายในและภายนอกองค์กร</t>
  </si>
  <si>
    <t>โครงการส่งเสริมพัฒนาเครือข่ายและทักษะการทำงานเตรียมความพร้อมเข้าสู่เศรษฐกิจสร้างสรรค์</t>
  </si>
  <si>
    <t>1) โครงการบ่มเพาะต้นกล้าสู่สัมมาชีพ</t>
  </si>
  <si>
    <t>มหาวิทยาลัยเชียงใหม่//Sand box</t>
  </si>
  <si>
    <t>Self Funding</t>
  </si>
  <si>
    <t>4.1.1</t>
  </si>
  <si>
    <t>4.1.1.1</t>
  </si>
  <si>
    <t>รองคณบดีฝ่ายพัฒนาคุณภาพนักศึกษาและศิษย์เก่าสัมพันธ์</t>
  </si>
  <si>
    <t>รองศาสตราจารย์มาณพ มานะแซม</t>
  </si>
  <si>
    <t>2.4 ส่งเสริมนักเรียน นักศึกษาที่มีศักยภาพด้วยการเพิ่มจำนวนทุนการศึกษา</t>
  </si>
  <si>
    <t>2.4.1 จำนวนทุนการศึกษาแรกเข้าสำหรับนักเรียนด้อยโอกาสที่มีศักยภาพด้านศิลปะ</t>
  </si>
  <si>
    <t>โครงการอุดหนุนนักศึกษาแรกเข้าที่มีศักยภาพต่อยอดคุณภาพการศึกษา</t>
  </si>
  <si>
    <r>
      <rPr>
        <b/>
        <sz val="16"/>
        <color rgb="FFFFFFFF"/>
        <rFont val="TH SarabunPSK"/>
      </rPr>
      <t>ยุทธศาสตร์ที่ 3 -</t>
    </r>
    <r>
      <rPr>
        <sz val="16"/>
        <color rgb="FFFFFFFF"/>
        <rFont val="TH SarabunPSK"/>
      </rPr>
      <t xml:space="preserve"> ล้านนาสร้างสรรค์และศิลปะร่วมสมัย </t>
    </r>
  </si>
  <si>
    <r>
      <rPr>
        <b/>
        <sz val="16"/>
        <color rgb="FF000000"/>
        <rFont val="TH SarabunPSK"/>
      </rPr>
      <t>เป้าหมาย –</t>
    </r>
    <r>
      <rPr>
        <sz val="16"/>
        <color rgb="FF000000"/>
        <rFont val="TH SarabunPSK"/>
      </rPr>
      <t xml:space="preserve"> ศูนย์รวมความเป็นเลิศด้านล้านนาสร้างสรรค์ ศิลปะร่วมสมัย ทำนุบำรุงต่อยอดองค์ความรู้ด้วยนวัตกรรมสู่สังคม</t>
    </r>
  </si>
  <si>
    <t>3.1 ส่งเสริมหอศิลปฯ ให้มีความเป็นมาตรฐาน ร่วมกับองค์กรภายนอกเพื่อพัฒนาเครือข่ายด้านศิลปะที่เอื้อต่อการบริการวิชาการแก่สังคม</t>
  </si>
  <si>
    <t>3.2 ส่งเสริมและสร้างแบรนด์ดิ้งความเป็นเลิศด้านล้านนาสร้างสรรค์และศิลปะร่วมสมัย (Lanna Excellent Center)</t>
  </si>
  <si>
    <r>
      <rPr>
        <sz val="16"/>
        <color rgb="FF000000"/>
        <rFont val="TH SarabunPSK"/>
      </rPr>
      <t>3.1.2 จำนวนโครงการ บริการวิชาการ นิทรรศการ หรือกิจกรรมด้านล้านนาสร้างสรรค์และศิลปะร่วมสมัยระดับภูมิภาค ระดับชาติ และระดับนานาชาติใน</t>
    </r>
    <r>
      <rPr>
        <b/>
        <sz val="16"/>
        <color rgb="FF000000"/>
        <rFont val="TH SarabunPSK"/>
      </rPr>
      <t>พื้นที่หอศิลปวัฒนธรรม มหาวิทยาลัยเชียงใหม่</t>
    </r>
  </si>
  <si>
    <r>
      <rPr>
        <sz val="16"/>
        <color rgb="FF000000"/>
        <rFont val="TH SarabunPSK"/>
      </rPr>
      <t>3.2.1 จำนวนโครงการ บริการวิชาการ นิทรรศการ หรือกิจกรรมด้านล้านนาสร้างสรรค์และศิลปะร่วมสมัยระดับภูมิภาค ระดับชาติ และระดับนานาชาติใน</t>
    </r>
    <r>
      <rPr>
        <b/>
        <sz val="16"/>
        <color rgb="FF000000"/>
        <rFont val="TH SarabunPSK"/>
      </rPr>
      <t>พื้นที่คณะวิจิตรศิลป์</t>
    </r>
  </si>
  <si>
    <t>โครงการนำผลงานวิจัย วิจัยสร้างสรรค์ หรือนวัตกรรมด้านล้านนาสร้างสรรค์และศิลปะร่วมสมัยสู่ชุมชน องค์กร และเศรษฐกิจสร้างสรรค์</t>
  </si>
  <si>
    <t>1) โครงการ Chiang Mai Festival</t>
  </si>
  <si>
    <t xml:space="preserve">หน่วยบริหารและจัดการทุนด้านการพัฒนากำลังคน และทุนด้านการพัฒนาสถาบันอุดมศึกษาการวิจัยและการสร้างนวัตกรรม (บพค.) </t>
  </si>
  <si>
    <t xml:space="preserve"> Full External Funding </t>
  </si>
  <si>
    <t>3.1.3</t>
  </si>
  <si>
    <t>3.1.3.2</t>
  </si>
  <si>
    <t xml:space="preserve">อาจารย์ กรรณ เกตุเวช </t>
  </si>
  <si>
    <t>อาจารย์ กรรณ เกตุเวช</t>
  </si>
  <si>
    <t>3.2.2 จำนวนผลงานวิจัย วิจัยสร้างสรรค์ หรือนวัตกรรมด้านล้านนาสร้างสรรค์และศิลปะร่วมสมัยที่ได้รับการตีพิมพ์หรือเผยแพร่ในระดับชาติและระดับนานาชาติ</t>
  </si>
  <si>
    <t>3.2.3 จำนวนโครงการบริการวิชาการสหวิทยาการที่สร้างผลกระทบสูงในวงกว้างต่อชุมชน องค์กร (ตามการประเมินมูลค่าทางเศรษฐกิจและสังคม SROI)</t>
  </si>
  <si>
    <t>โครงการผลักดันศักยภาพผลงานวิจัย วิจัยสร้างสรรค์ หรือนวัตกรรมด้านล้านนาสร้างสรรค์และศิลปะร่วมสมัย</t>
  </si>
  <si>
    <t>1) โครงการปลูกจิตรักต้นฮัก</t>
  </si>
  <si>
    <t>งบประมาณสนับสนุนโครงการบริหารจัดการศูนย์แม่ข่ายประสานงาน อพ.สธ. มช. จากงบประมาณแผ่นดิน ประจำปีงบประมาณ 2566</t>
  </si>
  <si>
    <t>3.3 ส่งเสริมความเครือข่ายความร่วมกับผู้ประกอบการด้านล้านนาสร้างสรรค์และศิลปะร่วม</t>
  </si>
  <si>
    <t>3.3.1 จำนวนองค์กร/ชุมชนที่คณะให้การบริการวิชาการเกี่ยวกับล้านนาสร้างสรรค์และศิลปะร่วมสมัยสู่ผู้ประกอบการใหม่</t>
  </si>
  <si>
    <t xml:space="preserve"> 3.3.1 จำนวนองค์กร/ชุมชนที่คณะให้การบริการวิชาการเกี่ยวกับล้านนาสร้างสรรค์และศิลปะร่วมสมัยสู่ผู้ประกอบการใหม</t>
  </si>
  <si>
    <t>โครงการผลักดันผลงานวิจัย วิจัยสร้างสรรค์ หรือนวัตกรรมด้านล้านนาสร้างสรรค์และศิลปะร่วมสมัยสู่การประกอบอาชีพและการเป็นผู้ประกอบการใหม่</t>
  </si>
  <si>
    <r>
      <t xml:space="preserve">ยุทธศาสตร์ที่ 4 </t>
    </r>
    <r>
      <rPr>
        <sz val="16"/>
        <color theme="0"/>
        <rFont val="TH SarabunPSK"/>
        <family val="2"/>
      </rPr>
      <t>พัฒนาการเติบโตของคณะฯ อย่างยั่งยืนและการพัฒนาหลักสูตรการศึกษาอย่างต่อเนื่อง</t>
    </r>
  </si>
  <si>
    <r>
      <t xml:space="preserve">เป้าหมายทางยุทธศาสตร์ - </t>
    </r>
    <r>
      <rPr>
        <sz val="16"/>
        <color rgb="FF000000"/>
        <rFont val="TH SarabunPSK"/>
        <family val="2"/>
      </rPr>
      <t>พัฒนาและขับเคลื่อนคณะวิจิตรศิลป์ เพื่อบรรลุเป้าหมายการเติบโตอย่างยั่งยืน</t>
    </r>
  </si>
  <si>
    <t>4.1 เสริมสร้างภาพลักษณ์ของคณะในฐานะศูนย์กลางความเป็นเลิศสําหรับชุมชนท้องถิ่นระดับภูมิภาค ระดับชาติ และระดับนานาชาติ</t>
  </si>
  <si>
    <t xml:space="preserve">4.1.1 ร้อยละความสำเร็จของการเสริมสร้างภาพลักษณ์และการสื่อสารองค์กร </t>
  </si>
  <si>
    <t>4.1.2 จำนวนโครงการ/กิจกรรมประชาสัมพันธ์คณะวิจิตรศิลป์</t>
  </si>
  <si>
    <t xml:space="preserve">โครงการพัฒนาประชาสัมพันธ์การศึกษา </t>
  </si>
  <si>
    <t>1) โครงการ FOFA ART CAMP</t>
  </si>
  <si>
    <t xml:space="preserve"> คณะวิจิตรศิลป์ </t>
  </si>
  <si>
    <t xml:space="preserve"> Self Funding </t>
  </si>
  <si>
    <t>4.1.4</t>
  </si>
  <si>
    <t>4.1.4.1</t>
  </si>
  <si>
    <r>
      <rPr>
        <sz val="16"/>
        <color rgb="FF000000"/>
        <rFont val="TH SarabunPSK"/>
      </rPr>
      <t>2) โครงการ FOFA ART FESTIVAL</t>
    </r>
    <r>
      <rPr>
        <b/>
        <sz val="16"/>
        <color rgb="FF000000"/>
        <rFont val="TH SarabunPSK"/>
      </rPr>
      <t xml:space="preserve"> </t>
    </r>
  </si>
  <si>
    <t>4.2 แสวงหาและวิเคราะห์ฐานข้อมูลที่เชื่อถือได้และมีประสิทธิภาพ</t>
  </si>
  <si>
    <t>4.3 ผลักดันการบริหารองค์กรให้เป็นไปตามมาตรฐานสากล</t>
  </si>
  <si>
    <t xml:space="preserve">4.2.1 จำนวนฐานข้อมูล เพื่อสนับสนุนและรองรับการจัดทำแผนปฏิบัติการที่สอดคล้องต่อการขับเคลื่อนองค์กร </t>
  </si>
  <si>
    <t>4.3.1 ร้อยละของการบรรลุผลสำเร็จตามยุทธศาสตร์ของแผนพัฒนาการศึกษามหาวิทยาลัยเชียงใหม่ ระยะที่ 13</t>
  </si>
  <si>
    <t xml:space="preserve">4.3.2 ผลการประเมินคุณธรรมและความโปร่งใส (CMU-ITA) </t>
  </si>
  <si>
    <t>4.3.3 ผลการประเมินตามเกณฑ์ประเมินคุณภาพการศึกษาเพื่อดำเนินการที่เป็นเลิศ (EdPEx) ที่ EdPEx 200</t>
  </si>
  <si>
    <t>4.3.4 ร้อยละความสำเร็จของการจัดการข้อร้องเรียน</t>
  </si>
  <si>
    <r>
      <t>โครงการพัฒนาส่งเสริมคุณภาพการบริหารอง</t>
    </r>
    <r>
      <rPr>
        <b/>
        <sz val="18"/>
        <color rgb="FF000000"/>
        <rFont val="TH SarabunPSK"/>
        <family val="2"/>
      </rPr>
      <t>ค์</t>
    </r>
    <r>
      <rPr>
        <b/>
        <sz val="16"/>
        <color rgb="FF000000"/>
        <rFont val="TH SarabunPSK"/>
        <family val="2"/>
      </rPr>
      <t>กร เพื่อบรรลุเป้าหมายคุณภาพองค์กร</t>
    </r>
  </si>
  <si>
    <t xml:space="preserve"> มหาวิทยาลัยเชียงใหม่ </t>
  </si>
  <si>
    <t>6.1.1</t>
  </si>
  <si>
    <t>6.1.1.1</t>
  </si>
  <si>
    <t>4.4 บูรณาการหลักสูตรศิลปะทุกแขนงภายในคณะบนพื้นฐานศิลปะและวัฒนธรรม</t>
  </si>
  <si>
    <t>4.4.1 จำนวนโครงการ/กิจกรรมส่งเสริมการศึกษาบูรณาการหลักสูตรของคณาจารย์และนักศึกษาภายในคณะ</t>
  </si>
  <si>
    <t>โครงการส่งเสริม พัฒนาการเรียนการสอน และพัฒนานักศึกษาสายศิลปะรูปแบบสหวิทยาการภายในองค์กร เพื่อมุ่งสู่นวัตกรรมศิลปะ</t>
  </si>
  <si>
    <r>
      <t>ยุทธศาสตร์ที่ 5 -</t>
    </r>
    <r>
      <rPr>
        <sz val="16"/>
        <color theme="0"/>
        <rFont val="TH SarabunPSK"/>
      </rPr>
      <t xml:space="preserve"> สร้างความมั่นคงทางการคลัง ความยั่งยืน และความพอเพียง</t>
    </r>
  </si>
  <si>
    <r>
      <t xml:space="preserve">เป้าหมายทางยุทธศาสตร์ - </t>
    </r>
    <r>
      <rPr>
        <sz val="16"/>
        <color rgb="FF000000"/>
        <rFont val="TH SarabunPSK"/>
        <family val="2"/>
      </rPr>
      <t>คณะวิจิตรศิลป์มีเสถียรภาพทางการเงินอย่างยั่งยืน ยืดหยุ่น และสามารถปรับตัวต่อการเปลี่ยนแปลงทางสังคมได้อย่างมั่นคง</t>
    </r>
  </si>
  <si>
    <t>5.3 พัฒนาความสัมพันธ์ร่วมกันระหว่างคณะ ศิษย์เก่าและผู้สนับสนุนทุนภายนอก เพื่อระดมทุนสําหรับการศึกษา</t>
  </si>
  <si>
    <t>5.3.1 จำนวนโครงการ/กิจกรรมทางวิชาการร่วมกับศิษย์เก่าและศิลปินภายนอกองค์กร</t>
  </si>
  <si>
    <t xml:space="preserve">โครงการ/กิจกรรมทางวิชาการร่วมกับศิษย์เก่าและศิลปินภายนอกองค์กร </t>
  </si>
  <si>
    <t>1) โครงการลูกทุ่งวิจิตรศิลป์</t>
  </si>
  <si>
    <t>ศิษย์เก่า</t>
  </si>
  <si>
    <t xml:space="preserve"> Full External Funding//รายได้จากการค่าบัตร </t>
  </si>
  <si>
    <t>5.4 ส่งเสริมการใช้ประโยชน์จากพื้นที่และสิ่งสนับสนุนภายในคณะวิจิตรศิลป์ เพื่อให้เกิดประโยชน์สูงสุด</t>
  </si>
  <si>
    <t>5.4.1 ระดับมาตรฐานความปลอดภัยของห้องปฏิบัติการและพื้นที่คณะวิจิตรศิลป์ที่เป็นมาตรฐานสากล</t>
  </si>
  <si>
    <t>5.4.2 จำนวนโครงการปรับภูมิทัศน์คณะวิจิตรศิลป์</t>
  </si>
  <si>
    <t>โครงการพัฒนาและปรับปรุงภูมิทัศน์ภายในองค์กร</t>
  </si>
  <si>
    <t>1) โครงการปรับภูมิทัศน์เพื่อเพิ่มพื้นที่ให้เช่า</t>
  </si>
  <si>
    <t xml:space="preserve"> - </t>
  </si>
  <si>
    <r>
      <t xml:space="preserve">ยุทธศาสตร์ที่ 6 </t>
    </r>
    <r>
      <rPr>
        <sz val="16"/>
        <color theme="0"/>
        <rFont val="TH SarabunPSK"/>
        <family val="2"/>
      </rPr>
      <t>การบริหารจัดการเพื่อการดำเนินงานที่เป็นเลิศ</t>
    </r>
  </si>
  <si>
    <r>
      <t xml:space="preserve">เป้าหมายทางยุทธศาสตร์ - </t>
    </r>
    <r>
      <rPr>
        <sz val="16"/>
        <rFont val="TH SarabunPSK"/>
        <family val="2"/>
      </rPr>
      <t>พัฒนาศักยภาพองค์กรภายในสู่การดำเนินงานที่เป็นเลิศ</t>
    </r>
  </si>
  <si>
    <t>6.1 พัฒนาการสื่อสารองค์กรสร้างความสามัคคี</t>
  </si>
  <si>
    <t>6.3 สร้างองค์กรแห่งความสุข ด้านร่างกาย อารมณ์ สังคม และจิตใจแก่คณาจารย์และบุคลากร</t>
  </si>
  <si>
    <t>6.1.1 จำนวนโครงการ/กิจกรรมพัฒนาการมีส่วนร่วมของผู้บริหารและคณาจารย์/บุคลากรเพื่อส่งเสริมการทำงานและการขับเคลื่อนองค์กรในทิศทางเดียวกัน</t>
  </si>
  <si>
    <t>6.3.1 ร้อยละความสุขของนักศึกษา/คณาจารย์/บุคลากรที่มีต่อคณะตามเกณฑ์ (Happinometer)</t>
  </si>
  <si>
    <t>โครงการส่งเสริมความสัมพันธ์และสร้างทัศนคติในการบริหารจัดการองค์กรภายในร่วมกัน</t>
  </si>
  <si>
    <t xml:space="preserve">1) โครงการส่งเสริมความสัมพันธ์และสร้างทัศนคติในการบริหารจัดการองค์กรภายในร่วมกัน Happy FOFA </t>
  </si>
  <si>
    <t>ฝ่ายบริหารงานทั่วไป</t>
  </si>
  <si>
    <t>2) โครงการอบรมสัมมนาการพัฒนาศักยภาพบุคลากรเพื่อเพิ่มประสิทธิภาพในการทำงาน</t>
  </si>
  <si>
    <t>6.2 พัฒนาและส่งเสริมทักษะศักยภาพคณาจารย์และบุคลากรเพื่อตอบโจทย์การทำงานยุคดิจิทัล</t>
  </si>
  <si>
    <t xml:space="preserve">6.4 ส่งเสริมการใช้เทคโนโลยีสารสนเทศในการทำงาน </t>
  </si>
  <si>
    <t>6.2.1 จำนวนโครงการ/กิจกรรมการพัฒนาศักยภาพด้านทักษะที่ใช้กับการทำงานและทักษะที่จำเป็นต่อการทำงานของคณาจารย์และบุคลากร (Reskills/Upskills)</t>
  </si>
  <si>
    <t>6.4.2 ร้อยละของบุคลากรที่สามารถนำเครื่องมือ/วิธีการเพื่อพัฒนาทักษะการเรียนรู้แห่งศตวรรษที่ 21 และ/หรือทักษะการเป็นพลเมืองโลกดิจิทัลไปปรับใช้ในการทำงาน</t>
  </si>
  <si>
    <t>โครงการบริหารจัดการและปรับประบวนการทำงานองค์กร</t>
  </si>
  <si>
    <t>โครงการพัฒนาศักยภาพบุคลากร เพื่อประสิทธิภาพและประสิทธิผลของการทำงาน</t>
  </si>
  <si>
    <t xml:space="preserve">1) โครงการมุ่งเป้าตำแหน่งวิชาการจากการบริการวิชาการรับใช้สังคม </t>
  </si>
  <si>
    <t xml:space="preserve"> CMU SODU </t>
  </si>
  <si>
    <t>5.1.1.9</t>
  </si>
  <si>
    <t>รองคณบดีฝ่ายบริหาร</t>
  </si>
  <si>
    <t>รองศาสตราจารย์ ดร.สืบศักดิ์ แสนยาเกียรติคุณ</t>
  </si>
  <si>
    <t xml:space="preserve">6.4.1 ร้อยละการใช้งานระบบสารสนเทศในการทำงาน </t>
  </si>
  <si>
    <t>โครงการพัฒนาระบบการปฏิบัติงานบนเครือข่ายดิจิทัล</t>
  </si>
  <si>
    <t>6.1.2</t>
  </si>
  <si>
    <t>6.1.2.1</t>
  </si>
  <si>
    <t>2. งาน/โครงการขับเคลื่อนภารกิจพื้นฐาน (งานประจำ)</t>
  </si>
  <si>
    <t>งานบริหารทั่วไป</t>
  </si>
  <si>
    <t>กิจกรรมพัฒนาบุคลากร (โครงการ/กิจกรรม/อบรม พัฒนาบุคลากร ประจำคณะวิจิตรศิลป์</t>
  </si>
  <si>
    <t>คณะวิจิตรศิลป์</t>
  </si>
  <si>
    <t>งบประมาณเงินรายได้</t>
  </si>
  <si>
    <t xml:space="preserve"> - การอบรมสัมมนาการพัฒนาศักยภาพบุคลากรเพื่อเพิ่มประสิทธิภาพในการทำงาน</t>
  </si>
  <si>
    <t>28 ธ.ค. 65</t>
  </si>
  <si>
    <t>1 เพื่อเสริมสร้างทัศนคติและสร้างจิตบริการที่ดีต่อการปฏิบัติงานและหน้าที่ความรับผิดชอบ 
2 เพื่อพัฒนาศักยภาพในการทำงานให้กับบุคลากรภายในคณะวิจิตรศิลป์ และสร้างภาพลักษณ์ที่ดีให้กับองค์กร 
3 เพื่อให้ผู้เข้าร่วมอบรมสามารถนำความรู้ไปประยุกต์ใช้ในการปฏิบัติงานทุกสถานการณ์ ส่งผลให้การปฏิบัติงานในองค์กรเป็นไปในทิศทางเดียวกัน</t>
  </si>
  <si>
    <t>1.บุคลากรสังกัดคณะวิจิตรศิลป์</t>
  </si>
  <si>
    <t>1. บุคลากรสังกัดคณะวิจิตรศิลป์เข้าร่วมไม่น้อยกว่าร้อยละ 90</t>
  </si>
  <si>
    <t>1. ผู้เข้าร่วมอบรมมีความพึงพอใจต่อการจัดโครงการไม่น้อยกว่าร้อยละ 80
2. ผู้เข้าร่วมอบรมมีความรุ้เพิ่มขึ้นจากเดิมไม่น้อยกว่าร้อยละ 80
3. ผู้เข้าร่วมอบรมมีความพึงพอใจต่อตัววิทยากรไม่น้อยกว่าร้อยละ 80</t>
  </si>
  <si>
    <t>1. บุคลากรมีทัศนคติและจิตบริการที่ดีต่อการปฏิบัติงาน และหน้าที่ความรับผิดชอบ
2. บุคลากรมีการพัฒนาศักยภาพในการทำงานร่วมกันภายในคณะวิจิตรศิลป์
3. บุคลากรสามารถนำความรู้ไปประยุกต์ใช้ในการปฏิบัติงานในการทำงาน โดยพัฒนาคณะไปในทิศทางเดียวกัน</t>
  </si>
  <si>
    <t xml:space="preserve"> - โครงการอบรมภาษาอังกฤษเพื่อการทำงาน</t>
  </si>
  <si>
    <t>กิจกรรมพัฒนาบุคลากร (โครงการสัมมนาผู้บริหาร/สมทบการสัมนผู้บริหาร)</t>
  </si>
  <si>
    <t>สมทบและสนับสนุนกีฬาบุคลากร</t>
  </si>
  <si>
    <t xml:space="preserve"> - การแข่งขันกีฬาบุคลากรมหาวิทยาลัยเชียงใหม่ ประจำปี 2566</t>
  </si>
  <si>
    <t xml:space="preserve">20 มี.ค. - 30 ส.ค. 66 </t>
  </si>
  <si>
    <t>1. เพื่อส่งเสริมสุขภาพบุคลากรให้มีการออกกำลังกายอย่างต่อเนื่อง และสนับสนุนให้บุคลากรที่ชอบกีฬาประเภทต่าง ๆ ได้มารวมตัวกันแข่งขันในชมรมที่ตนเองชอบร่วมกัน 
2. เพื่อเชื่อมสัมพันธ์กับหน่วยงานอื่นภายในมหาวิทยาลัยโดยใช้กีฬาเป็นสื่อกลาง 
3. เพื่อเป็นการรณรงค์ให้บุคลากรได้ตระหนักถึงความสำคัญของการเล่นกีฬาเพื่อส่งเสริมความแข็งแรงของร่างกาย และจิตใจ</t>
  </si>
  <si>
    <t>1. บุคลากรสังกัดคณะวิจิตรศิลป์</t>
  </si>
  <si>
    <t>1. บุคลากรสังกัดคณะวิจิตรศิลป์เข้าร่วมไม่น้อยกว่าร้อยละ 80</t>
  </si>
  <si>
    <t>1. ร้อยละของบุคลากรที่ได้รับการพัฒนาสุขภาพตามเป้าหมายของโครงการไม่น้อยกว่า 80</t>
  </si>
  <si>
    <t>สนับสนุนการจัดนิทรรศการ</t>
  </si>
  <si>
    <t>งานจัดการศึกษาสาขาวิจิตรศิลป์</t>
  </si>
  <si>
    <t>ภาควิชา</t>
  </si>
  <si>
    <t>ภาควิชาสื่อศิลปะและการออกแบบสื่อ</t>
  </si>
  <si>
    <t xml:space="preserve">สาขาวิชาการถ่ายภาพสร้างสรรค์ </t>
  </si>
  <si>
    <t xml:space="preserve"> โครงการนิทรรศการภาพถ่ายผลงานศิลปนิพนธ์นักศึกษา (Thesis)</t>
  </si>
  <si>
    <t xml:space="preserve">24 ก.พ. - 6 มี.ค. 66 </t>
  </si>
  <si>
    <t>1. เพื่อเป็นการเผยแพร่ผลงานการสร้างสรรค์ภาพถ่ายของนักศึกษาสู่สาธารณชน 
2. เพื่อให้นักศึกษาได้ปฏิบัติจริงอันเป็นการสร้างเสริมประสบการณ์ 
3. เพื่อเป็นการประชาสัมพันธ์สาขาวาการถ่ายภาพสร้างสรรค์ ภาควิชาสื่อศิลปะ และการออกแบบสื่อ คณะวิจิตรศิลป์ มหาวิทยาลัยเชียงใหม่</t>
  </si>
  <si>
    <t>1. นักศึกษาที่ลงทะเบียนกระบวนวิชา 114409 ศิลปนิพนธ์ภาพถ่ายเข้าร่วมโครงการ
2. บุคคลทั่วไปที่เข้าร่วมชมผลงาน</t>
  </si>
  <si>
    <t>1. ร้อยละ 100
2. ไม่น้อยกว่าร้อยละ 80</t>
  </si>
  <si>
    <t>1. การเผยแพร่ผลงานการสร้างสรรค์ภาพถ่ายของนักศึกษาสู่สาธารณชน</t>
  </si>
  <si>
    <t>1. ผลงาน จำนวน 49 ผลงาน</t>
  </si>
  <si>
    <t>1. นักศึกษาชั้นปีที่ 4 ได้ปฏิบัติงานจริงอันเ็นการสรร้างเสริมประสบการณ์
2. สาขาวิชาฯ เผยแพร่ผลงานสร้างสรรค์ภาพถ่ายของนักศึกษา 
3. ได้ประชาสัมพันธ์สาขาวิชาการถ่ายสร้างสรรค์ให้เป็นที่รู้จักมากยิ่งขึ้น</t>
  </si>
  <si>
    <t xml:space="preserve"> โครงการพัฒนาคุณภาพนศ. ใหม่ ปีการศึกษา 2566 </t>
  </si>
  <si>
    <t xml:space="preserve">- </t>
  </si>
  <si>
    <t>-</t>
  </si>
  <si>
    <t xml:space="preserve"> โครงการพื้นที่นำเสนอผลงานสร้างสรรค์</t>
  </si>
  <si>
    <t>28 ก.พ. - 10 มี.ค. 66</t>
  </si>
  <si>
    <t>1. เพื่อสร้างพื้นที่นำเสนอผลงานให้นักศึกษาได้เรียนรู้ขั้นตอนและกระบวนการนำเสนอผลงานในรูปแบบนิทรรศการอย่างเป็นระบบ 
2. เพื่อผลักดันให้นักศึกษาสร้างสรรค์และนำเสนอผลงานจากการเรียนการสอนในกระบวนวิชาต่าง ๆ ที่มีคุณภาพออกสู่สาธารณะ พร้อมลดภาระค่าใช้จ่ายของนักศึกษาในการนำเสนอผลงาน
3. เพื่อขยายขอบเขตการนำเสนอผลงานของนักศึกษาให้ได้ฝึกฝนกานำเสนอและนักตำวิจารณ์จากผู้คนในวงกว้าง</t>
  </si>
  <si>
    <t>นักศึกษากระบวนวิชา 114346 การนำเสนอผลงานและจัดแสดงภาพถ่าย เข้าร่วมโครงการพื้นที่นำเสนอผลงานสร้างสรรค์ Photo Space 2022</t>
  </si>
  <si>
    <t>ร้อยละ 80</t>
  </si>
  <si>
    <t>ผลงานสร้างสรรค์ที่จัดแสดงในโครงการ</t>
  </si>
  <si>
    <t>จำนวน 42 ผลงาน</t>
  </si>
  <si>
    <t>1. นักศึกษาได้เรียนรู้ขั้นตอนและกระบวนการนำเสนอผลงานในรูปแบบนิทรรศการอย่างเป็นระบบ
2. นักศึกษาสรร้างสรรค์และนำเสนอผลงานจากการเรียนการสอนที่มีคุณภาพออกสู่สาธารณะ 
3. สาขาขยายขอบเขตการนำเสนอผลงานของนักศึกษาให้ได้ฝึกฝนการนำเสนอและรับฟังคำวิจารณ์จากผู้คนในวงกว้าง</t>
  </si>
  <si>
    <t xml:space="preserve"> โครงการประชาสัมพันธ์หลักสูตร</t>
  </si>
  <si>
    <t xml:space="preserve"> โครงการน้องหน้าตรง</t>
  </si>
  <si>
    <t xml:space="preserve"> โครงการนิทรรศการคณาจารย์สาขาการถ่ายภาพสร้างสรรค์</t>
  </si>
  <si>
    <t>3 - 16 มี.ค. 66</t>
  </si>
  <si>
    <t>1. ผลักดันให้คณาจารย์พัฒนาองค์ความรู้เชิงวิชาการและผลิตผลงานสร้างสรรค์อย่างต่อเนื่อง เพื่อสร้างขอบเขตความเชี่ยวชาญทางวิชาการของแต่ละบุคคล
2. นำเสนอผลงานที่มีคุณภาพและมาตรฐานสู่สาธารณะให้เป็นแบบอย่างที่ดีแก่นักศึกษาในหลักสูตร
3. เพื่อเข้ารับการประเมินคุณภาพผลงานวิชาการในรูปแบบ Peer-Review สำหรับใช้ประกอบการเสนอขอตำแหน่งทางวิชาการที่สูงขึ้นในอนาคต</t>
  </si>
  <si>
    <t>ผลงานสร้างสรรค์ของอาจารย์ประจำและอาจารย์พิเศษสาขาวิชาการถ่ายภาพสร้างสรรค์</t>
  </si>
  <si>
    <t>อย่างน้อย 7 ผลงาน</t>
  </si>
  <si>
    <t>อาจารย์ประจำผลงานวิชาการเพื่อประกอบการขอตำแหน่งทางวิชาการผ่านนิทรรศการ</t>
  </si>
  <si>
    <t>จำนวน 1 นิทรรศการ</t>
  </si>
  <si>
    <t>1. คณาจารย์พัฒนาองค์ความรู้เชิงวิชาการและผลิตผลงานเชิงสร้างสรรค์อย่างต่อเนื่อง เพื่อสร้างขอบเขตความเชี่ยวชาญของแต่ละบุคคล
2. คณาจารย์นำเสนอผลงานที่มีคุณภาพและมาตรฐานสู่สาธารณะให้เป็นแบบอย่างที่ดีแก่นักศึกษาในหลักศุตร
3. คณาจารย์รับการประเมนิคุณภาพผลงานวิชาการรูปแบบ Peer-Review</t>
  </si>
  <si>
    <t xml:space="preserve"> โครงการ Creative Photo Super Talks</t>
  </si>
  <si>
    <t>20 ก.พ. - 30 ส.ค. 66</t>
  </si>
  <si>
    <t>1. เพื่อให้นักศึกษามีทักษะการถ่ายภาพที่ตรงตามความต้องการของสังคมในปัจจุบัน
2. เพื่อให้นักศึกษาสามารถต่อยอดองค์ความรู้ทางการการถ่ายภาพไปยังสายงานอื่นๆ ในอนาคต</t>
  </si>
  <si>
    <t>นักศึกษาสาขาวิชาการถ่ายภาพสร้างสรรค์ ชั้นปีที่ 1 – 4 เข้าร่วมโครงการ</t>
  </si>
  <si>
    <t>ไม่น้อยกว่าร้อยละ 80 (120 คน)</t>
  </si>
  <si>
    <t xml:space="preserve">นักศึกษาสาขาวิชาการถ่ายภาพสร้างสรรค์มีทักษะการถ่ายภาพและสามารถต่อยอดองค์ความรู้ในอนาคตผ่านกิจกรรมบรรยาย </t>
  </si>
  <si>
    <t>จำนวน 10 หัวข้อ</t>
  </si>
  <si>
    <t xml:space="preserve">สาขาวิชาสื่อศิลปะและการออกแบบสื่อ </t>
  </si>
  <si>
    <t>โครงการสัมมนาเพื่อพัฒนาหลักสูตรสาขาวิชาสื่อศิลปะฯ</t>
  </si>
  <si>
    <t>11 - 12 พ.ย. 65</t>
  </si>
  <si>
    <t>1. เพื่อนำประโยชน์จากการสัมมนาหลักสูตรตามโครงการ ที่ได้จากการระดมความคิด นำไปสู่การพัฒนาและปรับปรุงหลักสูตรของสาขาวิชาสื่อฯ โดยคาดหวังถึงผลประโยชน์ให้เกิดแก่ผู้เรียนอย่างสูงสุด 
2. เพื่อให้ได้แผนการดำเนินงานและแนวทางการปฏิบัติงานในปีถัดไป โดยคาดหวังถึงผลประโยชน์ให้เกิดแก่ผู้เรียนอย่างสูงสุด</t>
  </si>
  <si>
    <t>ผลิตแผนการดำเนินงานและแนวทางการปฏิบัติงาน (แผนงาน 1-2 ปี)</t>
  </si>
  <si>
    <t xml:space="preserve"> 1 แผนงาน</t>
  </si>
  <si>
    <t xml:space="preserve">1. ร้อยละความพึงพอใจภาพรวมของการจัดโครงการฯ 
2. จำนวนผลิตแผนการดำเนินงานและแนวทางการปฏิบัติงาน </t>
  </si>
  <si>
    <t>1. -
2. 1 แผนงาน</t>
  </si>
  <si>
    <t>ความสำเร็จของแผนการดำเนินงานที่เกี่ยวข้องกับการเรียนการสอนของสาขาวิชาสื่อศิลปะและการออกแบบสื่อ ที่สามารถส่งเสริมการเรียนการสอนสำหรับผู้เรียน</t>
  </si>
  <si>
    <t>so4</t>
  </si>
  <si>
    <t>อาจารย์ศรยุทธ เอี่ยมเอื้อยุทธ</t>
  </si>
  <si>
    <t>โครงการส่งเสริมและพัฒนาทักษะทางวิชาการ</t>
  </si>
  <si>
    <t>.</t>
  </si>
  <si>
    <t>ยกเลิก</t>
  </si>
  <si>
    <t>โครงการประชาสัมพันธ์หลักสูตร</t>
  </si>
  <si>
    <t>20 ต.ค. - 20 ธ.ค. 65</t>
  </si>
  <si>
    <t>1. เพื่อเป็นการสร้างช่องทางและนำเสนอ หลักสูตรสาขาวิชาสื่อศิลปะและการออกแบบสื่อ และข้อมูลอื่น ๆ ที่เกี่ยวข้อง
2. เพื่อการ ประชาสัมพันธ์หลักสูตร สาขาวิชาสื่อศิลปะและการออกแบบสื่อที่ถูกต้อง ชัดเจน และให้เป็นที่รู้จักอย่างกว้างขวาง</t>
  </si>
  <si>
    <t xml:space="preserve"> ร้อยละความสำเร็จในการประชาสัมพันธ์หลักสูตรไปยังกลุ่มเป้าหมายได้สำเร็จ</t>
  </si>
  <si>
    <t>ไม่น้อยกว่า ร้อยละ 80</t>
  </si>
  <si>
    <t xml:space="preserve"> มีช่องทางในการประชาสัมพันธ์ข้อมูลของหลักสูตรที่สามารถสร้างความรู้จัก (Awareness) ของหลักสูตรต่อผู้ที่สนใจที่อยู่ในกลุ่มเป้าหมาย</t>
  </si>
  <si>
    <t>นักเรียนจากโรงเรียนต่าง ๆ และกลุ่มอาชีวะ สมัครรับเข้าศึกษาต่อในสาขาวิชาสื่อฯ มีจำนวนมากกว่าหรือเท่ากับที่คาดหวังไว้ - TCAS 1 รอบแฟ้มสะสมงาน (Portfoli</t>
  </si>
  <si>
    <t>โครงการเสวนาสื่อ</t>
  </si>
  <si>
    <t>โครงการ MADs Thesis</t>
  </si>
  <si>
    <t>โครงการ MADs Alumni</t>
  </si>
  <si>
    <t>โครงการ I’m MADs</t>
  </si>
  <si>
    <t>โครงการ MADs Showcase</t>
  </si>
  <si>
    <t>18 - 31 ต.ค. 65</t>
  </si>
  <si>
    <t>1. นักศึกษามีความสามารถด้านการสร้างสรรค์ผ่านการจัดแสดงผลงานของตนเอง
2. นักศึกษามีความเข้าใจถึงกระบวนการจัดการ อันได้แก่กระบวนการจัดการนิทรรศการ (Exhibition management) เกิดกระบวนการเรียนรู้ด้วยตนเอง ตั้งแต่กระบวนการวางแผน การออกแบบนิทรรศการ และกระบวนการอื่น ๆ ที่เกี่ยวข้อง เพื่อตอบสนองทักษะที่จำเป็นสำหรับการประกอบอาชีพในอนาคต
3. ในระยะยาว นักศึกษามีทักษะความสามารถเพื่อนำไปสู่การนำเสนอผลงานด้านสื่อ ศิลปะ เชิงสร้างสรรค์ ให้ประจักษ์บนพื้นที่สาธารณะ ทั้งในระดับประเทศ และระดับนานาชาติ</t>
  </si>
  <si>
    <t>ผลิตผลงาน</t>
  </si>
  <si>
    <t>40 ชิ้นงาน</t>
  </si>
  <si>
    <t>1.  ร้อยละความพึงพอใจภาพรวมของการจัดนิทรรศการของกลุ่มนักศึกษา(ผู้จัดนิทรรศการ)
2. ร้อยละความพึงพอใจภาพรวมของการจัดนิทรรศการของผู้เข้าร่วมงาน
3. จำนวนชิ้นงานที่มีคุณภาพ สามารถนำไปพัฒนาต่อยอดสู่อาชีพในอนาคต</t>
  </si>
  <si>
    <t>1. -
2. -
3. มากกว่า 1 ชิ้นงาน</t>
  </si>
  <si>
    <t>ร้อยละความสำเร็จของการส่งเสริมทักษะความสามารถของนักศึกษาให้เป็นที่ประจักษ์ในพื้นที่สาธารณะ ทั้งในระดับประเทศ และระดับนานาชาติ อาทิเช่น การตีพิมพ์</t>
  </si>
  <si>
    <t>โครงการ Untitle for Film</t>
  </si>
  <si>
    <t>โครงการปรับพื้นฐานและเตรียมความพร้อมก่อนเข้าเรียน</t>
  </si>
  <si>
    <t>โครงการอบรมทักษะด้าน VDO</t>
  </si>
  <si>
    <t>7 ธ.ค. 65 - 4 ม.ค. 66</t>
  </si>
  <si>
    <t>1. เพื่อให้นักศึกษาในวิชาที่เกี่ยวข้องได้รับความรู้และฝึกทักษะในการใช้อุปกรณ์ที่เกี่ยวข้องกับการผลิตงานภาพเคลื่อนไหวประเภทภาพยนตร์จากผู้เชี่ยวชาญโดยตรงจากอุตสาหกรรมการผลิตภาพยนตร์
2. เพื่อให้นักศึกษาในวิชาที่เกี่ยวข้องได้รับการถ่ายทอดประสบการณ์ในการทำงานและชี้แนะวิธีการบริหารจัดการ ตลอดจนการแก้ปัญหาที่เกิดขึ้นบ่อยครั้งในการทำงานจริง
3. เพื่อสร้างแรงบันดาลใจในการทำงานอาชีพ และสร้างเครือข่ายการทำงานกับคนในสายวิชาชีพเกี่ยวข้องกับการผลิตภาพยนตร์และงานภาพเคลื่อนไหว</t>
  </si>
  <si>
    <t xml:space="preserve">ผู้เข้าร่วมโครงการจากจำนวนกลุ่มเป้าหมายที่เป็นนักศึกษาปริญญาตรี ระดับชั้นปีที่ 1
</t>
  </si>
  <si>
    <t xml:space="preserve">ไม่น้อยกว่าร้อยละ 80 </t>
  </si>
  <si>
    <t xml:space="preserve">1.  ร้อยละความพึงพอใจภาพรวมของการจัดกิจกรรม ของผู้เข้าร่วมงาน
2. จำนวนผลงานนักศึกษาด้านภาพเคลื่อนไหวและภาพยนตร์ที่มีคุณภาพและสามารถนำไปต่อยอดสู่การประกอบอาชีพในอนาคต
</t>
  </si>
  <si>
    <t xml:space="preserve">1.  ไม่น้อยกว่าร้อยละ 80 
2. อย่างน้อย 1 ผลงาน
</t>
  </si>
  <si>
    <t>มีผลงานของนักศึกษาระดับปริญญาตรีที่จะได้รับความรู้และฝึกทักษะในการใช้อุปกรณ์ในการผลิตงานภาพเคลื่อนไหวจากผู้เชี่ยวชาญ เชิงประจักษ์ นักศึกษาระดับปริญญาตรี ได้รับการถ่ายทอดประสบการณ์ในการทำงานและชี้แนะวิธีการบริหารจัดการ ตลอดจนการแก้ปัญหาต่างๆ ความสำเร็จของผลงานของนักศึกษาระดับปริญญาตรีด้านภาพเคลื่อนไหวและภาพยนตร์มีคุณภาพ และสามารถนำไปต่อยอดสู่อาชีพอนาคตได้</t>
  </si>
  <si>
    <t>โครงการ MADs Archive</t>
  </si>
  <si>
    <r>
      <rPr>
        <sz val="16"/>
        <color rgb="FF000000"/>
        <rFont val="TH SarabunPSK"/>
      </rPr>
      <t xml:space="preserve">โครงการ Interactive &amp; Video Arts Exhibition </t>
    </r>
    <r>
      <rPr>
        <sz val="16"/>
        <color rgb="FFFF0000"/>
        <rFont val="TH SarabunPSK"/>
      </rPr>
      <t>(นอกแผน)</t>
    </r>
  </si>
  <si>
    <t>22 - 31 มี.ค. 66</t>
  </si>
  <si>
    <t>1. เพื่อให้นักศึกษามีพื้นที่สำหรับการติดตั้งและส่งงานผลงานสร้างสรรค์
2. เพื่อเปิดโอกาสให้นักศึกษาได้เผยแพร่ผลงานสร้างสรรค์ในที่สาธารณะ</t>
  </si>
  <si>
    <t>จำนวนนักศึกษาที่เข้าร่วมโครงการ</t>
  </si>
  <si>
    <t>ไม่น้อยกว่าร้อยละ 90</t>
  </si>
  <si>
    <t>ระดับความพึงพอใจของนักศึกษาที่มีต่อกิจกรรม</t>
  </si>
  <si>
    <t>ไม่น้อยกว่าร้อยละ 60</t>
  </si>
  <si>
    <t xml:space="preserve">นักศึกษามีพื้นที่สำหรับการติดตั้งและส่งงานผลงานสร้างสรรค์ รวมถึงได้มีโอกาสเผยแพร่ผลงานสร้างสรรค์ในที่สาธารณะ
</t>
  </si>
  <si>
    <t>ภาควิชาศิลปะไทย</t>
  </si>
  <si>
    <r>
      <t>สาขาวิชาศิลปะไทย</t>
    </r>
    <r>
      <rPr>
        <b/>
        <sz val="16"/>
        <color rgb="FF000000"/>
        <rFont val="TH SarabunPSK"/>
        <family val="2"/>
      </rPr>
      <t xml:space="preserve"> </t>
    </r>
  </si>
  <si>
    <t>โครงการทัศนศึกษา</t>
  </si>
  <si>
    <t>โครงการกลุ่มวิชาประวัติศาสตร์ศิลปะ</t>
  </si>
  <si>
    <t>โครงการทัศนศึกษาประกอบการเรียนรู้ กลุ่มวิชาประวัติศาสตร์ศิลปะ</t>
  </si>
  <si>
    <t>12 - 18 ก.พ. 66</t>
  </si>
  <si>
    <t>1. เพื่อให้นักศึกษาได้มีโอกาสศึกษาโบราณสถานและโบราณวัตถุนอกสถานที่
2. เพื่อเพิ่มพูนความรู้และประสบการณ์ให้กับนักศึกษาด้านประวัติศาสตร์ศิลปะ
3. เพื่อเป็นการจัดกิจกรรมเสริมหลักสูตรและพัฒนาคุณภาพนักศึกษา</t>
  </si>
  <si>
    <t>นักศึกษาที่เข้าร่วมโครงการ มีความรู้ ความเข้าใจ และพึงพอใจต่อการจัดโครงการ</t>
  </si>
  <si>
    <t xml:space="preserve">นักศึกษาที่เข้าร่วมโครงการพึงพอใจต่อการจัดโครงการ		
</t>
  </si>
  <si>
    <t>นักศึกษาได้รับประสบการณ์ตรงจากการศึกษาโบราณวัตถุและโบราณสถานนอกสถานที่ และสามารถประสานการเรียนรู้จากการเรียนการสอนเข้ากับการศึกษาจากศึกษาในสถานที่จริง</t>
  </si>
  <si>
    <t>โครงการกลุ่มวิชาการจัดการศิลปะและวัฒนธรรม</t>
  </si>
  <si>
    <t>โครงการกลุ่มวิชาศิลปะไทย</t>
  </si>
  <si>
    <t>นิทรรศการศิลปะไทยร่วมสมัย (Contemporary Thai Art Exhibition)</t>
  </si>
  <si>
    <t>23 มี.ค. - 11 เม.ย. 66</t>
  </si>
  <si>
    <t>1. เพื่ออนุรักษ์ ส่งเสริม ต่อยอด และเผยแพร่ผลงานสร้างสรรค์ศิลปะไทยร่วมสมัย สะท้อนอัตลักษณ์ที่เกี่ยวข้องกับบริบทด้านล้านนาสร้างสรรค์ให้เป็นที่ประจักษ์ในสังคมปัจจุบัน
2. เพื่อสนับสนุนการเผยแพร่ผลงานศิลปะของนักศึกษาทั้งปริญญาตรี ปริญญาโท และคณาจารณ์กลุ่มวิชาศิลปะไทยร่วมสมัย สาขาศิลปะไทยและวัฒนธรรมสร้างสรรค์ ภาควิชาศิลปะไทย คณะวิจิตรศิลป์ มหาวิทยาลัยเชียงใหม่
3. เพื่อให้ผลงานที่เผยแพร่มีส่วนในการชี้นำคุณค่า สุนทรียทางวัฒนธรรมให้กับสังคม และยกระดับรสนิยมทางศิลปะและการออกแบบของชุมชนต่อยอดภูมิปัญญาท้องถิ่น ให้ผู้เข้าร่วมงานเกิดแรงบันดาลใจที่จะสร้างสรรค์และพัฒนาผลงานด้านศิลปะไทยร่วมสมัยมากยิ่งขึ้น</t>
  </si>
  <si>
    <t>1. จำนวนผู้เข้าร่วมโครงการ
2. บุคคลภายนอกที่ได้ร่วมชมนิทรรศการ</t>
  </si>
  <si>
    <t>1. ไม่น้อยกว่าร้อยละ 80
2. ไม่ต่ำกว่า 10 คน</t>
  </si>
  <si>
    <t>ผู้เข้าร่วมโครงการ มีความพึงพอใจผลงานสร้างสรรค์ และมีความรู้ ความเข้าใจในการจัดนิทรรศการ</t>
  </si>
  <si>
    <t>เผยแพร่ผลงานสร้างสรรค์ศิลปะไทยที่มีคุณค่า ส่งเสริมอัตลักษณ์ของชาติไทยให้เป็นที่ประจักษ์สู่ความเป็นสากล เกิดการตื่นตัวต่อการสร้างสรรค์ และพัฒนางาน ส่งเสริมการเรียนรู้ที่ยั่งยืนด้านศิลปะไทย ให้ก้าวไปสู่การเป็นศิลปะไทยแบบร่วมสมัย ทั้งนักศึกษาผู้สร้างงาน คณาจารย์ในแวดวงศิลปะและสาธารณชนโดยทั่วไป</t>
  </si>
  <si>
    <t>โครงการวิชาเอกเลือก</t>
  </si>
  <si>
    <t>โครงการสำรวจภาพถ่ายของนายระบิล บุนนาค (ร.บุนนาค) ในส่วนที่เกี่ยวข้องกับล้านนาที่อยู่ในความครอบครองของหอจดหมายเหตุแห่งชาติ กรมศิลปากร กรุงเทพฯ</t>
  </si>
  <si>
    <t>3 ม.ค. - 31 ส.ค. 66</t>
  </si>
  <si>
    <t>1. เพื่อสำรวจภาพถ่ายของคุณระบิล บุนนาค ในส่วนที่เกี่ยวข้องกับล้านนา และหัวข้ออื่นที่เกี่ยวเนื่องที่ทายาท และผู้ใกล้ชิดจะให้ข้อมูลได้
2. ทำการสำเนาภาพถ่ายบางส่วน
3. จัดทำบัญชี และอ่านข้อมูลในภาพถ่ายที่ได้สำเนา</t>
  </si>
  <si>
    <t xml:space="preserve"> กลุ่มเป้าหมายมีความรู้ ความเข้าใจในรายงานวิชาการ</t>
  </si>
  <si>
    <t>คุณภาพทางวิชาการของรายงานวิชาการ สามารถนำไปให้ประกอบการเรียนการสอนได้</t>
  </si>
  <si>
    <t>6 เล่ม</t>
  </si>
  <si>
    <t>ได้สำรวจภาพถ่ายของคุณระบิล บุนนาค ในส่วนที่เกี่ยวข้องกับล้านนาและหัวข้ออื่นที่เกี่ยวเนื่อง ที่ทายาทและผู้ใกล้ชิดให้ข้อมูล ได้ทำสำเนาภาพถ่ายบางส่วนพร้อมทั้งได้จัดทำบัญชีข้อมูลภาพถ่ายที่ได้สำเนา</t>
  </si>
  <si>
    <t>โครงการจัดทำวีดีทัศน์สั้น (Clip VDO) สำหรับประกอบการเรียนการสอนในกระบวนวิชาปรัชญาศิลป์ (101400) ปูนปั้น และไม้แกะสลักล้านนา (104327) การอนุรักษ์ศิลปกรรม (104300) และพื้นฐานจิตรกรรมไทยประเพณี (104100)</t>
  </si>
  <si>
    <t>1. เพื่อผลิตวีดีทัศน์ประกอบการเรียนการสอนแบบสั้น (Clip VDO) ในกระบวนวิชาวิชาการอนุรักษ์ศิลปกรรม (104300) วิชาปูนปั้น และไม้แกะสลักล้านนา (104327) วิชาพื้นฐานจิตรกรรมไทยประเพณี (104100) นักศึกษาวิชาปรัชญาศิลป์ (101400)
2. เพื่อเป็นสื่อประชาสัมพันธ์กิจกรรมการเรียนการสอนของคณะวิจิตรศิลป์ มหาวิทยาลัยเชียงใหม่</t>
  </si>
  <si>
    <t>กลุ่มเป้าหมายได้ชม Clip VDO โดยมีการบันทึกเป็นสถิติ</t>
  </si>
  <si>
    <t xml:space="preserve"> VDO Clip มีคุณภาพทางวิชาการ</t>
  </si>
  <si>
    <t>2 คลิป</t>
  </si>
  <si>
    <t>ได้วีดีทัศน์ประกอบการเรียนการสอนแบบสั้น (Clip VDO) เป็นสื่อประชาสัมพันธ์กิจกรรมการเรียนการสอนของคณะวิจิตรศิลป์ มหาวิทยาลัยเชียงใหม่</t>
  </si>
  <si>
    <t>โครงการสำรวจประวัติ และศิลปกรรมวัดหมื่นล้าน อำเภอเมือง จังหวัดเชียงใหม่</t>
  </si>
  <si>
    <t xml:space="preserve">1. เพื่อสำรวจประวัติของวัดหมื่นล้าน
2. เพื่อเก็บข้อมูลทางศิลปกรรมภายในวัด
</t>
  </si>
  <si>
    <t>ได้รายงานวิชาการที่มีคุณภาพทางวิชาการ</t>
  </si>
  <si>
    <t>จำนวน 4 เล่ม</t>
  </si>
  <si>
    <t xml:space="preserve">สำรวจประวัติและเก็บข้อมูลทางศิลปกรรมภายในวัดของวัดหมื่นล้าน จัดทำเป็นรายงานวิชาการ ที่เผยแพร่ในห้องสมุดคณะวิจิตรศิลป์
</t>
  </si>
  <si>
    <t>โครงการพัฒนานักศึกษา</t>
  </si>
  <si>
    <t>โครงการพัฒนาบุคลากร</t>
  </si>
  <si>
    <t>สาขาวิชาศิลปะการแสดง</t>
  </si>
  <si>
    <t>โครงการสาขา</t>
  </si>
  <si>
    <t>โครงการ Release</t>
  </si>
  <si>
    <t>โครงการแนะนำนักศึกษาใหม่</t>
  </si>
  <si>
    <t>โครงการเตรียมความพร้อมก่อนเข้าศึกษาสำหรับนักศึกษาใหม่</t>
  </si>
  <si>
    <t>โครงการสัมมนาทวนสอบ/ปรับปรุงหลักสูตร</t>
  </si>
  <si>
    <t xml:space="preserve">โครงการรายวิชา ภาคการศึกษาที่ 2 </t>
  </si>
  <si>
    <t>วิชา 103215 Asian Theatre and Drama</t>
  </si>
  <si>
    <t xml:space="preserve">   โครงการพัฒนาทักษะและสร้างเสริมประสบการณ์การสร้างสรรค์ผลงานทางด้านศิลปะการละครเอเชีย ภาคการศึกษาที่ 2/2565</t>
  </si>
  <si>
    <t>14 - 17 มี.ค. 66</t>
  </si>
  <si>
    <t>1. เพื่อพัฒนาทักษะการออกแบบและสร้างสรรค์ผลงานทางด้านศิลปะการละครเอเชีย
2. เพื่อเสริมสร้างประสบการณ์การนำเสนอผลงานทางด้านศิลปะการละครเอเชียต่อหน้าสาธารณชน</t>
  </si>
  <si>
    <t>1. นักศึกษากระบวนวิชา 103215 เข้าร่วมโครงการ
2. ผลงานสร้างสรรค์ทางด้านศิลปการละคร</t>
  </si>
  <si>
    <t>1. ร้อยละ 90
2. 3 ชุด</t>
  </si>
  <si>
    <t>ร้อยละของนักศึกษาที่ได้รับการพัฒนาทักษะการออกแบบและสร้างสรรค์ผลงานตามเป้าหมาย</t>
  </si>
  <si>
    <t>ไม่น้อยกว่าร้อยละ 80</t>
  </si>
  <si>
    <t>นักศึกษาได้เรียนรู้ภูมิปัญญาทางศิลปวัฒนธรรมล้านนา ได้ลงพื้นที่ปฏิบัติงานร่วมกับชุมชน จังหวัดเชียงใหม่และพื้นใกล้เคียง</t>
  </si>
  <si>
    <t>วิชา 103311 Usage of Performimg Arts Space</t>
  </si>
  <si>
    <t>วิชา 103421 Conceptual Perspecives of Creativity for Performing Arts</t>
  </si>
  <si>
    <t>วิชา 103371</t>
  </si>
  <si>
    <t xml:space="preserve">    โครงการการฝึกปฏิบัติการเก็บข้อมูลภาคสนามมานุษยดนตรีวิทยา วัฒนธรรมดนตรีชนเผ่าอาข่า</t>
  </si>
  <si>
    <t>4 - 5 ก.พ. 66</t>
  </si>
  <si>
    <t>1. เพื่อให้นักศึกษามีประสบการณ์การทำงานภาคสนามมานุษยดนตรีวิทยา
2. เพื่อให้เกิดการเรียนรู้นอกห้องเรียนจากบุคคลข้อมูล
3. เพื่อให้เกิดความรู้ ความเข้าใจในวัฒนธรรมที่แตกต่างของกลุ่มชาติพันธุ์</t>
  </si>
  <si>
    <t>นักศึกษากระบวนวิชา 103371 เข้าร่วมโครงการ</t>
  </si>
  <si>
    <t>ร้อยละ 90</t>
  </si>
  <si>
    <t>นักศึกษามีผลงานบทความรายงานในการนำเสนอด้วยการบรรยาย (Oral Presentation)</t>
  </si>
  <si>
    <t>คนละ 1 บทความ</t>
  </si>
  <si>
    <t>นักศึกษาเข้าใจกระบวนการการทำงานภาคสนามมานุษยดนตรีวิทยา สามารถนำเสนอผลงานทางวิชาการของตนเอง มีบทความรายงาน รวมถึงมีข้อมูลเพื่อสามารถผลิตสื่อวิดีโอขนาดสั้นได้</t>
  </si>
  <si>
    <t>วิชา 103221 Voice Projection and Acting</t>
  </si>
  <si>
    <t>วิชา 103222 Applied Performing Arts</t>
  </si>
  <si>
    <t xml:space="preserve">โครงการรายวิชา ภาคการศึกษาที่ 1 </t>
  </si>
  <si>
    <t>วิชา 103491 Seminar in Performing Arts</t>
  </si>
  <si>
    <t xml:space="preserve">      โครงการสัมมนาทางวิชาการ เรื่องกระบวนการสร้างสรรค์และคุณค่าศิลปะดนตรีและการแสดง</t>
  </si>
  <si>
    <t>17 ต.ค. 65</t>
  </si>
  <si>
    <t>1. เพื่อให้นักศึกษาสาขาศิลปะการแสดงชั้นปีที่ 4 ที่ลงทะเบียนเรียนในกระบวนวิชาการสัมมนาทางศิลปะการแสดง 103491 ได้นำเสนอองค์ความรู้ที่ได้จากการศึกษาเฉพาะเรื่องในรูปแบบการสัมมนาทางวิชาการอันเป็นประโยชน์ต่อนักศึกษาและผู้เข้าร่วมการสัมมนา
2. เพื่อให้ผู้ร่วมโครงการได้มีโอกาสแลกเปลี่ยนข้อมูลทางวิชาการ ความคิดเห็น ข้อถกเถียง และนักศึกษาได้มีประสบการณ์การดำเนินการจัดการสัมมนา การนำเสนอผลงานวิชาการ
3. เพื่อสร้างองค์ความรู้ทางวิชาการด้านศิลปะการแสดง</t>
  </si>
  <si>
    <t>นักศึกษากระบวนวิชา 103491 เข้าร่วมโครงการ</t>
  </si>
  <si>
    <t>นักศึกษามีผลงานบทความทางวิชาการในการนำเสนอปากเปล่า</t>
  </si>
  <si>
    <t>วิชา 115200 Principles and Procedures in Art and Culture Management</t>
  </si>
  <si>
    <t>วิชา 103323 Body Movements in Performing Arts</t>
  </si>
  <si>
    <t>วิชา 103422 Production in Performing Arts</t>
  </si>
  <si>
    <r>
      <rPr>
        <b/>
        <sz val="16"/>
        <color rgb="FF000000"/>
        <rFont val="TH SarabunPSK"/>
      </rPr>
      <t xml:space="preserve">  </t>
    </r>
    <r>
      <rPr>
        <sz val="16"/>
        <color rgb="FF000000"/>
        <rFont val="TH SarabunPSK"/>
      </rPr>
      <t xml:space="preserve">     โครงการพัฒนาคุณภาพและเสริมประสบการณ์นักศึกษาของกระบวนวิชา 103422 การผลิตงานศิลปะการแสดง ผลงานปฏิบัติปลายภาคการศึกษาที่ 1 ปีการศึกษา 2565 “To be, or not to be จะอยู่หรือดับสูญ”</t>
    </r>
  </si>
  <si>
    <t>14 - 22 ต.ค. 65</t>
  </si>
  <si>
    <t>1. เพื่อให้นักศึกษาได้เพิ่มพูนและฝึกปฏิบัติทักษะทางด้านดนตรีและการแสดง โดยเฉพาะทักษะทางด้านเทคนิคเฉพาะทาง เพื่อที่ในอนาคตจะได้ทราบกระบวนวิธีการ รังสรรค์ผลงานที่มีคุณภาพออกสู่สาธารณะ และเป็นความรู้ติดตัวไปกับนักศึกษา
2. เพื่อให้นักศึกษาได้เรียนรู้การบริหารจัดการ การแก้ไขปัญหาอย่างเหมาะสมและมีความรับผิดชอบต่องานที่ได้รับมอบหมายอีกทั้งยังแสดงให้เห็นถึงความเป็นมืออาชีพในการทำงานที่ได้มาตรฐานสากล
3. เพื่อให้นักศึกษาได้เรียนรู้วิธีการทำงานอย่างเป็นระบบ อีกทั้งยังได้เรียนรู้วิธีการทำงานแบบเป็นทีม</t>
  </si>
  <si>
    <t>นักศึกษากระบวนวิชา 103422 เข้าร่วมโครงการ</t>
  </si>
  <si>
    <t>1. ผู้เข้าร่วมโครงการมีความพึงพอใจ
2. นักศึกษาสามารถสร้างสรรค์ผลงานการแสดงต่อสาธารณชน</t>
  </si>
  <si>
    <t>1. ระดับ 3 เต็ม 5
2. 1 การแสดง</t>
  </si>
  <si>
    <t>นักศึกษาสามารถนำเสนอผลงานทางวิชาการของตนเองและมีบทความทางวิชาการที่มีมาตรฐานทางวิชาการคนละ 1 บทความ</t>
  </si>
  <si>
    <t>วิชา 103225 Costume and Make Up for Theatre</t>
  </si>
  <si>
    <t xml:space="preserve">       โครงการนำเสนอผลงานการสร้างสรรค์เครื่องแต่งกายของนักศึกษากระบวนวิชา 103225 เครื่องแต่งกายและแต่งหน้าในการละคร ภาคการศึกษาที่ 2/2565</t>
  </si>
  <si>
    <t>17 ก.พ. 66</t>
  </si>
  <si>
    <t>1. นักศึกษานำความรู้จากกระบวนวิชา 103225 มาสร้างสรรค์เป็นผลงาน
2. นักศึกษาได้รู้จักขั้นตอน กระบวนการ วิธีการนำเสนอ การสร้างสรรค์ผลงาน โดยการฝึกปฏิบัติจริง
3. นักศึกษาได้เรียนรู้การทำงานเป็นหมู่คณะ</t>
  </si>
  <si>
    <t xml:space="preserve"> นักศึกษากระบวนวิชา 103225 เข้าร่วมโครงการ</t>
  </si>
  <si>
    <t xml:space="preserve"> นักศึกษามีผลงานนำเสนอการสร้างสรรค์เครื่องแต่งกาย </t>
  </si>
  <si>
    <t>คนละ 1 ผลงาน</t>
  </si>
  <si>
    <t>นักศึกษาได้เรียนรู้วิธีการ กระบวนการ จัดทำเครื่องแต่งกายและการแต่งหน้าได้อย่างสร้างสรรค์</t>
  </si>
  <si>
    <t>โครงการการสร้างผลงานศิลปะการแสดงของนักศึกษากระบวนวิชา 103492 การสร้างผลงานศิลปะการแสดง ผลงานปฏิบัติปลายภาคการศึกษาที่ 2 ปีการศึกษา 2565 “น็อค-Knock”</t>
  </si>
  <si>
    <t xml:space="preserve"> 17 มี.ค. - 1 เม.ย. 66</t>
  </si>
  <si>
    <t>1. นักศึกษากระบวนวิชา 103492 เข้าร่วมโครงการ
2. นักศึกษามีผลงานสร้างสรรค์</t>
  </si>
  <si>
    <t>1. ร้อยละ 90
2. นักศึกษามีผลงานสร้างสรรค์</t>
  </si>
  <si>
    <t>ร้อยละของนักศึกษาที่ลงมือปฏิบัติจริง จากความคิดสร้างสรรค์นำเข้าสู่กระบวนการผลิตผลงานตามแนวทางที่วางไว้ จนได้ผลงานตามเป้าหมาย</t>
  </si>
  <si>
    <t>นักศึกษาได้เพิ่มพูนความรู้เกี่ยวกับกระบวนการทำงาน ทักษะเฉพาะทาง การสร้างสรรค์ผลงาน การบริหารจัดการ การแก้ไขปัญหา การทำงานเป็นทีม และมีความรับผิดชอบต่องานที่ได้รับมอบหมาย</t>
  </si>
  <si>
    <r>
      <t>สาขาวิชาการออกแบบ</t>
    </r>
    <r>
      <rPr>
        <b/>
        <sz val="16"/>
        <color rgb="FF000000"/>
        <rFont val="TH SarabunPSK"/>
        <family val="2"/>
      </rPr>
      <t xml:space="preserve"> </t>
    </r>
  </si>
  <si>
    <t>อุดหนุนทั่วไป-1. สนับสนุนกิจกรรมพัฒนานักศึกษา</t>
  </si>
  <si>
    <t xml:space="preserve">    โครงการศิลปนิพนธ์นักศึกษาชั้นปีที่ 4 สาขาการออกแบบ ภาควิชาศิลปะไทย คณะวิจิตรศิลป์ มหาวิทยาลัยเชียงใหม่ ภายใต้ชื่อ “(Ouch! Thesis Exhibition)”</t>
  </si>
  <si>
    <r>
      <rPr>
        <sz val="16"/>
        <color rgb="FF000000"/>
        <rFont val="TH SarabunPSK"/>
      </rPr>
      <t>งบประมาณเงินรายได้ และ</t>
    </r>
    <r>
      <rPr>
        <sz val="16"/>
        <color rgb="FFFF0000"/>
        <rFont val="TH SarabunPSK"/>
      </rPr>
      <t>รายได้จากค่าลงทะเบียน</t>
    </r>
  </si>
  <si>
    <t>28 ธ.ค. 65 - 10 เม.ย. 66</t>
  </si>
  <si>
    <t>1. เพื่อจัดแสดงนิทรรศการผลงานศิลปนิพนธ์ของนักศึกษาชั้นปีที่ 4 ภาควิชาศิลปะไทย สาขาการออกแบบ
2. เพื่อแสดงถึงศักยภาพของนักศึกษา นำไปประยุกต์ใช้ในชีวิต และต่อยอดในการทำงาน</t>
  </si>
  <si>
    <t>ผู้เข้าร่วมโครงการ</t>
  </si>
  <si>
    <t>1. ผู้เข้าร่วมโครงการมีความพึงพอใจ
2. ผู้เข้าร่วมโครงการได้รับความรู้
3. ผู้เข้าร่วมโครงการสามารถนำความรู้ไปใช้ประโยชน์</t>
  </si>
  <si>
    <t>1. ไม่น้อยกว่าร้อยละ 80
2. ไม่น้อยกว่าร้อยละ 80
3. ไม่น้อยกว่าร้อยละ 75</t>
  </si>
  <si>
    <t>นักศึกษาได้แสดงความคิดสร้างสรรค์ และความกล้าแสดงออกในทางที่ถูกต้องและเหมาะสม นักกศึกษาได้รับทักษะในการทำงาน และทักษะในการบริหารจัดการงานแสดง เพื่อนำไปใช้ต่อยอดในอนาคต</t>
  </si>
  <si>
    <t>ภาควิชาทัศนศิลป์</t>
  </si>
  <si>
    <t xml:space="preserve">สำนักงานภาควิชาทัศนศิลป์ </t>
  </si>
  <si>
    <t xml:space="preserve">โครงการนิทรรศการแสดงผลงานคณาจารย์ภาควิชาทัศนศิลป์ </t>
  </si>
  <si>
    <t xml:space="preserve">โครงการสัมมนาภาควิชาทัศนศิลป์ </t>
  </si>
  <si>
    <t xml:space="preserve">โครงการกิจกรรมพิเศษศิลปะ และกิจกรรมส่งเสริมพัฒนาการเรียนการสอนศิลปะ </t>
  </si>
  <si>
    <t xml:space="preserve">โครงการ  “แสดงนิทรรศการศิลปะร่วมสมัยของนักศึกษาภาควิชาฯ (สร้างสรรค์ในบริบทล้านนา) </t>
  </si>
  <si>
    <t>สนับสนุนการแสดงนิทรรศการศิลปนิพนธ์นักศึกษาปริญญาตรีชั้นปีสุดท้าย ภาควิชาทัศนศิลป์</t>
  </si>
  <si>
    <t xml:space="preserve">สาขาวิชาศิลปะภาพพิมพ์ </t>
  </si>
  <si>
    <t xml:space="preserve"> โครงการ Big Cleaning Day Printmaking (เทอม 1/2565) </t>
  </si>
  <si>
    <t xml:space="preserve"> โครงการ Big Cleaning Day Printmaking (เทอม 2/2565)</t>
  </si>
  <si>
    <t xml:space="preserve"> โครงการสัมมนาเชิงปฏิบัติการ และการแลกเปลี่ยนทัศนะคติทางภาพพิมพ์ “สัมมนาและการปฏิบัติการเรียนรู้นอกห้องเรียน ”</t>
  </si>
  <si>
    <t>11 - 12 ก.พ. 66</t>
  </si>
  <si>
    <t>1. เพื่อเปิดโลกทัศน์ให้นักศึกษาสาขาวิชาศิลปะภาพพิมพ์ ได้เรียนรู้และร่วมกิจกรรม นอกสถานที่
2. เสริมสร้างกิจกรรมทางด้านศิลปะภาพพิมพ์ เพื่อให้นักศึกษาเกิดการแลกเปลี่ยน ทัศนะคติและ สร้างความกระตือรือร้นในเชิงสร้างสรรค์
3. เพื่อให้เกิดเครือข่าย การเชื่อมโยงในกลุ่มนักศึกษา คณาจารย์ ในสายศิลปะภาพพิมพ์ให้เกิดการแผ่ขยายออกไปในวงกว้าง</t>
  </si>
  <si>
    <t>จำนวนผู้เข้าร่วมกิจกรรม</t>
  </si>
  <si>
    <t xml:space="preserve">	ระดับความพึงพอใจของผู้เข้าร่วมกิจกรรม</t>
  </si>
  <si>
    <t>ไม่ต่ำกว่า 4 คะแนน เต็ม 5 คะแนน</t>
  </si>
  <si>
    <t>ได้แลกเปลี่ยนเรียนรู้ด้านกระบวนการสร้างสรรค์งานศิลปะภาพพิมพ์ และแลกเปลี่ยนทัศนะคติทางด้านศิลปะกับคณาจารย์และรุ่นพี่นอกสถานที่และสร้างเครือข่ายความร่วมมือทางวิชาการและวิชาชีพด้านศิลปะภาพพิมพ์</t>
  </si>
  <si>
    <t xml:space="preserve"> โครงการนิทรรศการแสดงผลงานนักศึกษาสาขาวิชาศิลปะภาพพิมพ์ </t>
  </si>
  <si>
    <t xml:space="preserve"> สัมมนาคณาจารย์สาขาวิชาศิลปะภาพพิมพ์ </t>
  </si>
  <si>
    <t>25 - 26 มี.ค. 66</t>
  </si>
  <si>
    <t>1. เพื่อให้บุคลากรสาขาวิชาศิลปะภาพพิมพ์ได้มีโอกาสแลกเปลี่ยนแนวคิดและทัศนคติในการปฏิบัติงานร่วมกันอย่างมีความสุขและมีประสิทธิผล
2. เพื่อเตรียมความพร้อมในการจัดการเรียนการสอนหลักสูตรใหม่ (ระดับปริญญาโท สาขาศิลปะและการออกแบบ แขนงวิชาศิลปะภาพพิมพ์ ) ของสาขาวิชาศิลปะภาพพิมพ์
3. เพื่อหาแนวทางในการปรับปรุงหลักสูตรเดิม (ระดับปริญญาตรี สาขาวิชาศิลปะภาพพิมพ์) สาขาวิชาศิลปะภาพพิมพ์ให้มีความทันสมัย มีคุณภาพและสอดคล้องกับสภาวการณ์ที่เปลี่ยนแปลงไปของโลกในยุคปัจจุบัน</t>
  </si>
  <si>
    <t>1.  การพัฒนาปรับปรุงหลักสูตรและการจัดการเรียนการสอนในยุคปัจจุบัน ระดับปริญญาตรี สาขาวิชาศิลปะภาพพิมพ์
2. แนวทางการจัดการเรียนการสอนของหลักสูตรระดับปริญญาโท โท สาขาศิลปะและการออกแบบ แขนงวิชาศิลปะภาพพิมพ์</t>
  </si>
  <si>
    <t>1.  จำนวน 1 หลักสูตร
2.  จำนวน 1 หลักสูตร</t>
  </si>
  <si>
    <t>บุคลากรสาขาวิชาศิลปะภาพพิมพ์ได้แลกเปลี่ยนแนวคิดและทัศนคติในการปฏิบัติงานร่วมกัน เพื่อเป็นแนวทางการพัฒนาปรับปรุงหลักสูตรสาขาวิชาศิลปะภาพพิมพ์อย่างมีประสิทธิภาพ บุคลากรมีความพร้อมในการจัดการเรียนการสอน และการปฏิบัติงานในศาสตร์ด้านศิลปะภาพพิมพ์ทั้งในระดับปริญญาตรี และปริญญาโท สาขาศิลปะและการออกแบบ แขนงวิชาศิลปะภาพพิมพ์ มีแนวทางในการปรับปรุงหลักสูตร ระดับปริญญาตรี สาขาวิชาศิลปะภาพพิมพ์ ให้มีความทันสมัย มีคุณภาพและสอดคล้องกับสภาวการณ์ที่เปลี่ยนแปลงไปของโลกในยุคปัจจุบัน</t>
  </si>
  <si>
    <t xml:space="preserve">โครงการศิลปินในพำนักสาขาวิชาศิลปะภาพพิมพ์ </t>
  </si>
  <si>
    <t>26 ก.พ. - 5 เม.ย. 66</t>
  </si>
  <si>
    <t>1. เพื่อจัดกิจกรรมที่เปิดโอกาสให้นักศึกษาสาขาวิชาศิลปะภาพพิมพ์ได้เรียนรู้แลกเปลี่ยนความคิดเห็น เกี่ยวกับกระบวนการสร้างสรรค์งานศิลปะ ภาษา สังคม และวัฒนธรรม กับศิลปินอาชีพชาวต่างชาติ
2. เพื่อเปิดโอกาสให้นักศึกษาได้ทำความรู้จัก สานสัมพันธ์ และสร้างเครือข่าย เพื่อต่อยอดสู่โอกาสทางวิชาชีพให้กับตนเอง
3. เพื่อเข้ารับการประเมินคุณภาพผลงานวิชาการรูปในแบบ Peer Review สำหรับใช้ประกอบการเสนอขอตำแหน่งทางวิชาการที่สูงขึ้นในอนาคต</t>
  </si>
  <si>
    <t>1. จำนวนผู้เข้าร่วมกิจกรรม
2. จำนวนผลงานของศิลปินในพำนัก</t>
  </si>
  <si>
    <t>1. ไม่น้อยกว่าร้อยละ 80
2. 1 ชุด ไม่น้อยกว่า 5 ชิ้นงาน</t>
  </si>
  <si>
    <t>ระดับความพึงพอใจของผู้เข้าร่วมกิจกรรม</t>
  </si>
  <si>
    <t>นักศึกษามีโอกาสได้เรียนรู้แลกเปลี่ยนความคิดเห็น เกี่ยวกับกระบวนการสร้างสรรค์งานศิลปะ ภาษา สังคม และวัฒนธรรม กับศิลปินอาชีพชาวต่างชาติ เครือข่ายความร่วมมือทางวิชาการและวิชาชีพด้านศิลปะภาพพิมพ์กับศิลปินอาชีพระดับนานาชาติ</t>
  </si>
  <si>
    <t xml:space="preserve">โครงการสนับสนุนกิจกรรมสำหรับพัฒนาคุณภาพการเป็นบัณฑิตที่มีคุณภาพ </t>
  </si>
  <si>
    <t xml:space="preserve">โครงการนำเสนอผลงานคณาจารย์ </t>
  </si>
  <si>
    <t>1 - 17 มี.ค. 66</t>
  </si>
  <si>
    <t>1. ผลักดันให้คณาจารย์พัฒนาองค์ความรู้เชิงวิชาการและผลิตผลงานเชิงสร้างสรรค์อย่างต่อเนื่องเพื่อสร้างขอบเขตความเชี่ยวชาญทางวิชาการของแต่ละบุคคล
2. นำเสนอผลงานที่มีคุณภาพและมาตรฐานสู่สาธารณะให้เป็นแบบอย่างที่ดีแก่นักศึกษาในหลักสูตร
3. เพื่อให้นักศึกษาสาขาวิชาศิลปะภาพพิมพ์ได้มีโอกาส ฝึกทักษะทางภาษา และการสื่อสารกับชาวต่างชาติด้วยภาษาอังกฤษ</t>
  </si>
  <si>
    <r>
      <t>สาขาวิชาจิตรกรรม</t>
    </r>
    <r>
      <rPr>
        <b/>
        <sz val="16"/>
        <color rgb="FF000000"/>
        <rFont val="TH SarabunPSK"/>
        <family val="2"/>
      </rPr>
      <t xml:space="preserve"> </t>
    </r>
  </si>
  <si>
    <t>ค่าใช้จ่ายในการสนับสนุนอาจารย์อบรม สัมมนา</t>
  </si>
  <si>
    <t xml:space="preserve">โครงการ สานสัมพันธ์นักศึกษาสาขาวิชาจิตรกรรม Painting Meeting </t>
  </si>
  <si>
    <t xml:space="preserve">โครงการสัมมนาแลกเปลี่ยนความคิดเห็นในกระบวนการสร้างสรรค์ผลงานศิลปนิพนธ์จิตรกรรม </t>
  </si>
  <si>
    <t xml:space="preserve">โครงการนิทรรศการแสดงผลงานกระบวนวิชาศิลปะกับสภาพแวดล้อม สาขาวิชาจิตรกรรม </t>
  </si>
  <si>
    <t>18 ต.ค. - 25 ธ.ค. 65</t>
  </si>
  <si>
    <t>1. เพื่อนักศึกษาได้สร้างสรรค์ผลงานตามแนวความคิดและรูปแบบการแสดงออกเฉพาะตัว
2. เพื่อเป็นการเผยแพร่และแลกเปลี่ยนความรู้ทางศิลปะที่มีความหลากหลายผลงานของนักศึกษาต่อสารธารณะชน
3. เพื่อเป็นการสร้างความสัมพันธ์อันดีระหว่างนักศึกษาสาขาวิชาจิตรกรรมทุกชั้นปี รวมทั้งสัมพันธภาพที่ดีระหว่างผู้ชมผลงานในนิทรรศการด้วย</t>
  </si>
  <si>
    <t>ไม่ต่ำกว่า ร้อยละ 80</t>
  </si>
  <si>
    <t>1. นักศึกษามีผลงานสำหรับจัดแสดงนิทรรศการเผยแพร่ต่อสาธารณชน
2. นักศึกษาได้ฝึกปฏิบัติงานการจัดนิทรรศการและสร้างสรรค์ผลงานที่ส่งเสริมแนวคิดด้านสิ่งแวดล้อมและเผยแพร่ออกสู่สาธารณชน</t>
  </si>
  <si>
    <t>1. ผลงาน 12 ชุด
2. 1 นิทรรศการ</t>
  </si>
  <si>
    <t>นักศึกษาได้รับประสบการณ์และประวัติการจัดแสดงผลงานนิทรรศการและเพื่อให้นักศึกษามีจิตสำนึกต่อสิ่งแวดล้อมและส่งต่อถึงผู้เข้าชมผลงาน</t>
  </si>
  <si>
    <t xml:space="preserve">โครงการนิทรรศการในกระบวนวิชาการจัดการด้านศิลปะ สาขาวิชาจิตรกรรม </t>
  </si>
  <si>
    <t xml:space="preserve">โครงการนิทรรศการแสดงผลงานศิลปะภาพคน สาขาวิชาจิตรกรรม </t>
  </si>
  <si>
    <t xml:space="preserve">โครงการสัมมนาพัฒนากระบวนการสร้างสรรค์ผลงานจิตรกรรมเฉพาะบุคคล ในกระบวนวิชา 105414 INDIVIDUAL PAINTING 4 </t>
  </si>
  <si>
    <r>
      <rPr>
        <sz val="16"/>
        <color rgb="FF000000"/>
        <rFont val="TH SarabunPSK"/>
      </rPr>
      <t>โครงการนิทรรศการแสดงผลงานจิตรกรรมทิวทัศน์</t>
    </r>
    <r>
      <rPr>
        <sz val="16"/>
        <color rgb="FFFF0000"/>
        <rFont val="TH SarabunPSK"/>
      </rPr>
      <t xml:space="preserve"> และทิวทัศน์ทะเล </t>
    </r>
    <r>
      <rPr>
        <sz val="16"/>
        <color rgb="FF000000"/>
        <rFont val="TH SarabunPSK"/>
      </rPr>
      <t>(จิตรกรรม)</t>
    </r>
  </si>
  <si>
    <t>9 ก.พ. - 23 มี.ค. 66</t>
  </si>
  <si>
    <t>1. ฝึกความมีวินัย ความรับผิดชอบต่อตนเองและสังคม เสริมทักษะด้านมนุษย์สัมพันธ์ เคารพระเบียบและข้อบังคับต่างๆ ขององค์กร เช่น พื้นที่อุทยานแห่งชาติ
2. มีความรับผิดชอบการพัฒนาการเรียนรู้ของตนเองและทางวิชาชีพอย่างต่อเนื่อง รวมทั้งด้านการสร้างสรรค์ผลงานรูปแบบเฉพาะตน
3. เพื่อเป็นการเผยแพร่ผลงานจิตรกรรมทิวทัศน์ที่มีความหลากหลายทางเทคนิคและรูปแบบผ่านผลงานของนักศึกษาต่อสารธารณะชน</t>
  </si>
  <si>
    <t>ไม่ต่ำกว่า ร้อยละ 80 ของกลุ่มเป้าหมาย</t>
  </si>
  <si>
    <t>1. นักศึกษาได้ผลงาน
2. นักศึกษาได้ฝึกปฏิบัติงานนอกสถานที่ เคารพกฎระเบียบ และการทำงานร่วมกัน</t>
  </si>
  <si>
    <t>1. ไม่ต่ำกว่า 29 ชิ้นงาน
2. -</t>
  </si>
  <si>
    <t>นักศึกษาได้ฝึกความมีวินัย ความรับผิดชอบต่อตนเองและสังคม เสริมทักษะด้านมนุษย์สัมพันธ์ เคารพระเบียบและข้อบังคับต่างๆ ขององค์กร เช่น พื้นที่อุทยานแห่งชาติ และมีความรับผิดชอบการพัฒนาการเรียนรู้ของตนเองและทางวิชาชีพอย่างต่อเนื่อง รวมทั้งด้านการสร้างสรรค์ผลงานรูปแบบเฉพาะตน ทั้งยังได้รับประสบการณ์และประวัติการจัดแสดงผลงานนิทรรศการ</t>
  </si>
  <si>
    <t>โครงการสัมมนาแลกเปลี่ยนเรียนรู้ สร้างเสริมความเข้าใจในการทำงานร่วมกัน การบริหารองค์กร และการพัฒนาวิชาการให้เข้มแข็ง สาขาวิชาจิตรกรรม (จิตรกรรม)</t>
  </si>
  <si>
    <t>โครงการแลกเปลี่ยนทางวิชาการ และแสดงผลงานของคณาจารย์ระหว่างประเทศ สาขาวิชาจิตรกรรม (จิตรกรรม)</t>
  </si>
  <si>
    <t>โครงการสัมมนาปรับปรุงหลักสูตรสาขาจิตรกรรม (ใหม่)</t>
  </si>
  <si>
    <t>โครงการปรับปรุงหลักสูตรสาขาวิชาจิตรกรรม (ใหม่)</t>
  </si>
  <si>
    <t>18 เม.ย. - 11 ส.ค. 66</t>
  </si>
  <si>
    <t>1. เพื่อแลกเปลี่ยนประสบการณ์การเรียนการสอนและปรึกษาหารือเกี่ยวกับปัญหาและแนวทางแก้ไขการจัดการเรียนการสอนในภาคเรียนที่ผ่านมาระหว่างผู้สอน และ นักศึกษาผู้ใช้หลักสูตร
2. เพื่อรวบรวมข้อมูลสำคัญสำหรับดำเนินการเสนอขอปรับปรุงหลักสูตรให้ทันภายในปี 2567
3. เพื่อสร้างความสัมพันธ์อันดีระหว่างคณาจารย์ในสาขา</t>
  </si>
  <si>
    <t>จํานวนหลักสูตรได้รับการพัฒนาหรือปรับปรุงให้สอดคล้องกับความต้องการของตลาดแรงงานและสังคม</t>
  </si>
  <si>
    <t>จํานวน 1 หลักสูตร</t>
  </si>
  <si>
    <t>เพื่อแลกเปลี่ยนประสบการณ์การเรียนการสอนและปรึกษาหารือเกี่ยวกับปัญหาและแนวทางแก้ไขการจัดการเรียนการสอนในภาคเรียนที่ผ่านมาระหว่างผู้สอน และ นักศึกษาผู้ใช้หลักสูตร และระหว่างคณจารย์ในสาขาวิชาจิตรกรรม โดยรวบรวมข้อมูลสำคัญสำหรับดำเนินการเสนอขอปรับปรุงหลักสูตรให้ทันภายในปี 2567 เพื่อใช้กับนักศึกษารหัส 68</t>
  </si>
  <si>
    <t>อุดหนุนทั่วไป</t>
  </si>
  <si>
    <t>สนับสนุนการสร้างสรรค์ผลงานศิลปะนิพนธ์ของนักศึกษาสาขาวิชา    จิตรกรรม ประจำปีการศึกษา 2565 (จิตรกรรม</t>
  </si>
  <si>
    <t xml:space="preserve">สาขาวิชาประติมากรรม </t>
  </si>
  <si>
    <t>โครงการแสดงงาน Haiku นานาชาติ (ประติมากรรม)</t>
  </si>
  <si>
    <t>โครงการ Big Cleaning Day Sculpture (ประติมากรรม)</t>
  </si>
  <si>
    <t>2 ธ.ค. 65</t>
  </si>
  <si>
    <t>1. เพื่อรักษาความสะอาดของสภาพแวดล้อมบริเวณห้องปฏิบัติการให้อยู่ในสภาพสมบูรณ์และซ่อมแซม เครื่องมือเครื่องใช้ที่ชำรุดเสียหาย 
2. เพื่อสร้างการมีส่วนร่วมและการรับผิดชอบต่อส่วนรวมร่วมกัน 
3. เพิ่มประสิทธิภาพและเตรียมความพร้อมก่อนมีการเรียนการสอน 
4.สร้างสำนึกรักและหวงแหนทรัพยากรที่ต้องใช้ร่วมกัน</t>
  </si>
  <si>
    <t>1. จำนวนผู้เข้าร่วมจากกลุ่มเป้าหมาย
2. กิจกรรมอาทิตย์ละ 1 ครั้ง</t>
  </si>
  <si>
    <t>1. ไม่น้อยกว่าร้อยละ 70 
2. กิจกรรมอาทิตย์ละ 1 ครั้ง</t>
  </si>
  <si>
    <t xml:space="preserve">1. ผู้เรียนมีความสุขกับการทำงานและกาเรียนมากขึ้น
2. เกิดมิตรภาพและความรับผิดชอบในการอยู่ร่วมกัน	</t>
  </si>
  <si>
    <t>สภาพแวดล้ามสะอาดเครื่องมือเครื่องใช้ต่างๆ ภายในห้องปฏิบัติการได้คงอยู่ในสภาพดีและเป็นระเบียบอยู่เสมอ นักศึกษามีจิตสำนึกในการดูแลรับผิดชอบต่อส่วนรวม</t>
  </si>
  <si>
    <t xml:space="preserve">โครงการทุนแสดงงาน/อบรม/Work Shop คณาจารย์ประจำหลักสูตร </t>
  </si>
  <si>
    <t>โครงการสัมมนาชั้นปี 4 (ประติมากรรม)</t>
  </si>
  <si>
    <t xml:space="preserve">โครงการแสดงผลงานคณาจารย์และนักศึกษาสาขาวิชาประติมากรรม </t>
  </si>
  <si>
    <t xml:space="preserve">โครงการศึกษาดูงานนอกสถานที่ต่างจังหวัด </t>
  </si>
  <si>
    <t xml:space="preserve">โครงการสัมมนาปรับปรุงหลักสูตร เชิญผู้ทรงคุณวุฒิวิจารณ์หลักสูตร </t>
  </si>
  <si>
    <t xml:space="preserve">โครงการแนะแนวหลักสูตร(ประชาสัมพันธ์หลักสูตร </t>
  </si>
  <si>
    <t xml:space="preserve">โครงการอบรมเชิงปฏิบัติการสีกับงานประติมากรรม </t>
  </si>
  <si>
    <t>โครงการศึึกษาดูงานศิลปะต่างจังหวัดเพื่อพัฒนาศักยภาพนักศึกษาประติมากรรม</t>
  </si>
  <si>
    <t>โครงการศิลปินในพำนักสาขาวิชาประติมากรรม</t>
  </si>
  <si>
    <t>โครงการห้องเรียนประติมากรรม</t>
  </si>
  <si>
    <t xml:space="preserve">สาขาวิชาสหศาสตร์ศิลป์ </t>
  </si>
  <si>
    <t xml:space="preserve">โครงการ MDA Seminar </t>
  </si>
  <si>
    <t xml:space="preserve">โครงการ MDA Workshop </t>
  </si>
  <si>
    <r>
      <rPr>
        <b/>
        <sz val="16"/>
        <color rgb="FF000000"/>
        <rFont val="TH SarabunPSK"/>
      </rPr>
      <t xml:space="preserve">   </t>
    </r>
    <r>
      <rPr>
        <sz val="16"/>
        <color rgb="FF000000"/>
        <rFont val="TH SarabunPSK"/>
      </rPr>
      <t>โครงการ Film workshop: moving image making (MDA Seminar, MDA Workshop)</t>
    </r>
  </si>
  <si>
    <t>11 - 19 ก.พ. 66</t>
  </si>
  <si>
    <t>1. กระตุ้นนักศึกษาได้ฝึกการสร้างงานศิลปะรูปแบบภาพเคลื่อนไหวในกรอบคิดมนุษย์กับดิจิตัล 
2. ใฝ่หาโอกาสเรียนรู้กับการสร้างประสบการณ์การทำงานร่วมกับผู้เชี่ยวชาญทางด้านกระบวนการสร้างงานศิลปะจากฐานการบูรณาการศาสตร์อันหลากหลาย 
3. ฝึกปฏิบัติการกับการมีส่วนร่วมในโครงการสัมมนาเชิงปฏิบัติการเทคนิค โปรแกรม และเครื่องมืออิเลคทรอนิคภาพยนตร์</t>
  </si>
  <si>
    <t>1. จำนวนผู้เข้าร่วมจากกลุ่มเป้าหมาย
2. จำนวนผลงาน</t>
  </si>
  <si>
    <t>1. ไม่ต่ำกว่า ร้อยละ 80
2. ไม่น้อยกว่า 6 ชิ้นงาน</t>
  </si>
  <si>
    <t>ศิลปะควบคู่กับความคิดเชิงสร้างสรรค์ กระบวนการ มุมมอง ทัศนคติ และองค์ความรู้เฉพาะโดยมีนัยความเป็นไปได้ทางสัมพันธภาพของมุษยฺกับดิจิตัล ปรัชญา จิตวิทยา</t>
  </si>
  <si>
    <t>1. บันทึกสัมมนาเชิงปฏิบัติการจากภาพถ่าย ภาพเคลื่อนไหว และอื่นๆ นำไปสู่การสร้างแรงบันดาลใจจากวิธีการและการเปิดโลกทัศน์ทางความคิด แสวงหาความเป็นไปได้ใหม่ๆ อันหลากหลายและความรู้เชิงเทคนิคเฉพาะทาง แบ่งปันประสบการณ์การมีส่วนร่วมจากความหลากหลายความคิด	
2. กระบวนการทาง moving image and body performance, experimental plot, and scores ที่เกิดจากการร่วมสร้างรูปแบบศิลปะเฉพาะที่ต่อยอดจากความรู้เชิงผสานศาสตร์	6
3. การเผยแพร่ประชาสัมพันธ์และบทสรุปจากการสัมมนาเชิงปฏิบัติการออนไลน์</t>
  </si>
  <si>
    <t xml:space="preserve">โครงการ MDA end of 1st semester seminar/cleaning day </t>
  </si>
  <si>
    <t xml:space="preserve">โครงการ MDA end of 2nd semester seminar/cleaning day  </t>
  </si>
  <si>
    <t xml:space="preserve">  โครงการ come and get your lovenal: one day trip in khun-tan</t>
  </si>
  <si>
    <t>18 ม.ค. 66</t>
  </si>
  <si>
    <t>1. กระตุ้นการเรียนรู้ของนักศึกษาผ่านการลงพื้นที่และใฝ่หาโอกาสเรียนรู้กับกระบวนการสร้างงานศิลปะจากฐานการลงพื้นที่ค้นคว้าข้อมูล
2. สร้างประสบการณ์การทำงานร่วมพื้นที่รอบนอก ผู้คน และทฤษฎีที่เกี่ยวข้องในการเรียน โดยตระหนักถึงการมีส่วนร่วมทางภาษา การเขียน การจดบันทึกพร้อมกับการสำรวจพื้นที่ระบบนิเวศแวดล้อม 
3. ฝึกปฏิบัติการกับการมีส่วนร่วมกับนักศึกษาร่วมชั้นเรียน การมีส่วนร่วมระหว่างนักศึกษากับพื้นที่ ในบริบทของพื้นที่ที่ประกอบด้วยสังคม วัฒนธรรม และประวัติศาสตร์</t>
  </si>
  <si>
    <t>นักศึกษาสามารถรวบรวมความรู้ที่ได้รับจากการสัมมนาเชิงปฏิบัติการและนำเสนอผลงาน</t>
  </si>
  <si>
    <t>จำนวนไม่น้อยกว่า 31 ชิ้น</t>
  </si>
  <si>
    <t>นักศึกษาได้รับประสบการณ์การลงพื้นที่ และการนำความรู้จากทฤษฎีที่เกี่ยวข้องนำมาปรับใช้ในการทำงานและสร้างสรรค์ผลงงานศิลปะ อีกทั้งยังสามารถเรียนรู้ถึงบริบทรอบนอกที่สร้างความเป็นไปได้ของงานศิลปะที่อยู่บนฐานกาล/ เทศะ จากการปฏิบัตินอกสถานที่ โดยให้ความสำคัญกับนัยการตีความพื้นที่ในเชิงกายภาพ</t>
  </si>
  <si>
    <t xml:space="preserve">โครงการ MDA Membership/ MDA Out Door </t>
  </si>
  <si>
    <t xml:space="preserve">   โครงการ Where we are, therefore we go</t>
  </si>
  <si>
    <t>17 - 24 มี.ค. 66</t>
  </si>
  <si>
    <t>1. เพื่อให้นักศึกษามีพื้นที่ โอกาส ในการแสดงศักยภาพหรือความเป็นศิลปินของตัวนักศึกษา พัฒนามุมมอง วิธีคิด กระบวนการความเป็นศิลปะ เพื่อสร้างพื้นที่การแสดงตัวตนและศักยภาพของนักศึกษาในบริบทของศิลปินเยาวชนร่วมกับผู้อื่นได้อย่างอิสระและสร้างพื้นที่ให้นักศึกษาจากทุกชั้นปีและคณาจารย์ได้แลกเปลี่ยน วิพากษ์วิจารณ์ คำแนะนำ/ติชม เพื่อเป็นแนวทางในการเรียนรู้ต่อไป
2. เพื่อให้นักศึกษาฝึกบริหารจัดการการนำเสนอผลงานศิลปะของตนเอง และสามารถประเมินความสำคัญของความสัมพันธ์ที่เกี่ยวข้องกับการบริหารจัดการที่เป็นรูปธรรมของโครงงานได้
3. เพื่อให้นักศึกษาได้เรียนรู้การทำงานอย่างเป็นมืออาชีพร่วมกับองค์กรภายนอกมหาวิทยาลัยเพื่อต่อยอดในสายงานทางด้านศิลปะของตนเองในอนาคต เพื่อให้ได้แลกเปลี่ยนมุมมอง วิธีคิด และอื่น ๆ ที่เกี่ยวข้องกับความเป็นศิลปะทั้งโดยตรงและบริบทอื่น ๆ ร่วมกับผู้คนที่ได้เข้ามาชมนิทรรศการ</t>
  </si>
  <si>
    <t>"1. นักศึกษาสามารถรวบรวมความรู้ที่ได้รับจากการเรียนรู้ในกระบวนวิชาและนำเสนอผลงานต่อสาธารณชนได้ด้วยผลงาน
2. ร้อยละของนักศึกษาที่สามารถนำความคิด กระบวนการมุมมองทัศนคติต่อการสร้างสรรค์ผลงาน ตามเป้าหมายโครงการ</t>
  </si>
  <si>
    <t>"1. ไม่ต่ำกว่า 15 ชิ้น
2. ไม่น้อยกว่าร้อยละ 80</t>
  </si>
  <si>
    <t>1. นักศึกษาเกิดแรงบันดาลใจ ได้ใช้ความคิดที่หลากหลาย แสวงหาความเป็นไปได้ใหม่ๆ และนอกกรอบจากการแบ่งปันประสบการณ์ จากมุมมองของหลากหลายบุคคลที่ได้รับกับสิ่งแวดล้อมในพื้นที่	
2. นักศึกษาได้ใช้การเรียนการสอนในกระบวนวิชาทั้งหมดของสาขาวิชาสหศาสตร์ศิลป์ ออกมาสู่ผลลัพธ์ในเชิงนามธรรมเพื่อความเป็นสากลมากยิ่งขึ้น	
3. นักศึกษาได้รับการแลกเปลี่ยน วิภาควิจารณ์ คำแนะนำ/ติชม จากคณาจารย์เพื่อนำไปพัฒนาตนเองได้ในรอบด้านอย่างแท้จริงและนำไปปรับปรุงแก้ไขได้อย่างสมบูรณ์แบบ</t>
  </si>
  <si>
    <t xml:space="preserve">โครงการ MDA Art Tour/ MDA Art Cultural </t>
  </si>
  <si>
    <t xml:space="preserve">โครงการ MDA Project Exhibition </t>
  </si>
  <si>
    <t xml:space="preserve">  โครงการ MDA W8 Tour</t>
  </si>
  <si>
    <t>23 - 27 มี.ค. 66</t>
  </si>
  <si>
    <t>1. เพื่อให้นักศึกษาสหศาสตร์ศิลป์ชั้นปีสุดท้ายมีพื้นที่ในการแสดงศักยภาพความเป็นศิลปินของตัวนักศึกษาที่ได้รับจากการ พัฒนามุมมอง วิธีคิด กระบวนการความเป็นศิลปะ เพื่อสร้างพื้นที่การแสดงตัวตนและศักยภาพของนักศึกษาในบริบทของศิลปินเยาวชนร่วมกับผู้อื่นได้อย่างอิสระและสร้างพื้นที่ระหว่างนักศึกษาสหศาสตร์ศิลป์ชั้นปีสุดท้ายและบุคคลภายนอกได้แลกเปลี่ยน วิพากษ์วิจารณ์ คำแนะนำ/ติชม ที่เกี่ยวข้องกับความเป็นศิลปะทั้งโดยตรงและบริบทอื่น ๆ ร่วมกับบุคคลภายนอกที่ได้เข้าชมนิทรรศการ
2. เพื่อให้นักศึกษาสหศาสตร์ศิลป์ชั้นปีสุดท้ายได้ฝึกบริหารจัดการการนำเสนอผลงานศิลปะของตนเอง และสามารถประเมินความสำคัญของความสัมพันธ์ที่เกี่ยวข้องกับการบริหารจัดการที่เป็นรูปธรรมของโครงงานได้อย่างเต็มศักยภาพ
3. เพื่อเป็นแนวทางการทำงานตัวอย่างให้กับรุ่นน้องในชั้นปีอื่นๆ และสามารถหาแนวทางในการทำงานในอนาคต
4. เพื่อให้นักศึกษาได้เรียนรู้การทำงานอย่างศิลปินมืออาชีพและสร้างคอนเนคชั่นร่วมกับองค์กรภายนอกมหาวิทยาลัยและเป็นประโยชน์ต่อยอดการประกอบอาชีพทางด้านศิลปะของตนเองในอนาคต</t>
  </si>
  <si>
    <t>"1. นักศึกษาสามารถรวบรวมความรู้ที่ได้รับจากการเรียนรู้ในกระบวนวิชา สามารถนำไปต่อยอดและจัดนิทรรศการผลงานศิลปะต่อสาธารณชนได้ด้วยผลงาน
2. ร้อยละของนักศึกษาที่สามารถนำความคิด กระบวนการมุมมองทัศนคติต่อการสร้างสรรค์ผลงาน ตามเป้าหมายโครงการ</t>
  </si>
  <si>
    <t>"1. ไม่ต่ำกว่า 17 ชิ้น
2. ไม่น้อยกว่าร้อยละ 80</t>
  </si>
  <si>
    <t>1. นักศึกษาเกิดแรงบันดาลใจ ได้ใช้ความคิดที่หลากหลาย แสวงหาความเป็นไปได้ใหม่ๆ และนอกกรอบจากการแบ่งปันประสบการณ์ จากมุมมองของหลากหลายบุคคลที่ได้รับกับสิ่งแวดล้อมในพื้นที่สมจริง	
2. นักศึกษาได้ใช้การเรียนการสอนในกระบวนวิชาทั้งหมดของสาขาวิชาสหศาสตร์ศิลป์ ออกมาสู่ผลลัพธ์ในเชิงนามธรรมเพื่อความเป็นสากลมากยิ่งขึ้น	
3. นักศึกษาได้รับการแลกเปลี่ยน วิพากษ์วิจารณ์ คำแนะนำ/ติชม จากคณาจารย์, ศิลปินและบุคคลภายนอก เพื่อนำไปพัฒนาตนเองได้ในรอบด้านและนำไปปรับปรุงแก้ไขได้อย่างสมบูรณ์แบบอย่างแท้จริงและยังเป็นโอกาสในการสร้างคอนเนคชั่นสำหรับการประกอบอาชีพทางด้านศิลปะในอนาคต	
4. นักศึกษาสามารถจัดการปัญหาและระบบของการจัดนิทรรศการของตน ทั้งเรื่องการจัดระบบพื้นที่/การติดตั้งผลงาน/การจัดสรรระยะเวลา/จัดสรรงบประมาณและยังเป็นแนวทางการเป็นศิลปินหลังจากจบการศึกษา</t>
  </si>
  <si>
    <t>สาขาวิชาทัศนศิลป์ ป.โท</t>
  </si>
  <si>
    <t>โครงการสัมมนาเพื่อดูและวิจารณ์ผลงานของนักศึกษาระดับบัณฑิตศึกษา สาขาวิชาทัศนศิลป์ แบบที่ 1 (แผน ก แบบ ก1) ครั้งที่ 1 (ปริญญาโท)</t>
  </si>
  <si>
    <r>
      <t xml:space="preserve"> </t>
    </r>
    <r>
      <rPr>
        <sz val="16"/>
        <color rgb="FF000000"/>
        <rFont val="TH SarabunPSK"/>
        <family val="2"/>
      </rPr>
      <t>โครงการสัมมนาเพื่อดูและวิจารณ์ผลงานของนักศึกษาระดับบัณฑิตศึกษา สาขาวิชาทัศนศิลป์ แบบที่ 1 (แผน ก แบบ ก1) ครั้งที่ 2 (ปริญญาโท)</t>
    </r>
  </si>
  <si>
    <r>
      <t xml:space="preserve"> </t>
    </r>
    <r>
      <rPr>
        <sz val="16"/>
        <color rgb="FF000000"/>
        <rFont val="TH SarabunPSK"/>
        <family val="2"/>
      </rPr>
      <t>โครงการนำเสนอความคืบหน้าวิทยานิพนธ์ ของนักศึกษาปริญญาโท สาขาทัศนศิลป์ แบบ 1 ภาคการศึกษาที่ 2 (ปริญญาโท)</t>
    </r>
  </si>
  <si>
    <t>สนับสนุนการแสดงผลงานวิทยานิพนธ์ของนักศึกษาระดับปริญญาโท สาขาวิชาทัศนศิลป์ (ปริญญาโท)</t>
  </si>
  <si>
    <t xml:space="preserve">สาขาวิชาศิลปะและการออกแบบ (ป.เอก) </t>
  </si>
  <si>
    <t xml:space="preserve">สนับสนุนและพัฒนาคุณภาพนักศึกษา หลักสูตรปรัชญาดุษฎีบัณฑิต สาขาวิชาศิลปะและการออกแบบ </t>
  </si>
  <si>
    <t xml:space="preserve">สนับสนุนเพื่อการพัฒนาผู้ปฏิบัติงาน คณาจารย์ หลักสูตรปรัชญาดุษฎีบัณฑิต สาขาวิชาศิลปะและการออกแบบ </t>
  </si>
  <si>
    <t>ทุนการศึกษาและกิจกรรมพัฒนาคุณภาพนักศึกษา</t>
  </si>
  <si>
    <t xml:space="preserve">  โครงการ บ่มเพาะเมล็ดศิลป์</t>
  </si>
  <si>
    <t>8 - 10 มี.ค. 66</t>
  </si>
  <si>
    <t>1. เพื่อประชาสัมพันธ์หน่วยพัฒนาคุณภาพนักศึกษาให้เป็นที่รู้จักแก่นักศึกษาปี1-3
2. เพื่อให้นักศึกษาปีที่ 1 ถึงชั้นปีที่ 3 ของทุกสาขาวิชา และชั้นปีที่ 4 สาขาวิชาจิตรกรรม ได้รับทราบข้อมูลเพิ่มเติมในเรื่องของการศึกษาในรอบปีการศึกษา
3. เพื่อเปิดโอกาสให้นักศึกษาได้นำเสนอปัญหาและอุปสรรคในการเรียนรวมทั้งได้รับฟังข้อมูลเพื่อการพัฒนาการศึกษาของคณะวิจิตรศิลป์ และรับฟังแนวความคิดใหม่ร่วมกันกับนักศึกษาอันเป็นประโยชน์สำหรับการใช้ชีวิตที่ดีในรั้วมหาวิทยาลัยและเพื่อการพัฒนาตนเองให้เป็นนักศึกษาที่มีคุณภาพต่อไป
4. เพื่อเสริมสร้างทักษะและเจตนคติที่ดีในการเรียน การทำงานร่วมกับผู้อื่นการพัฒนาบุคลิกภาพให้เหมาะสม การพัฒนาทักษะทางสังคม คุณธรรม จริยธรรมและความฉลาดทางอารมณ์ให้เป็นกำลังสำคัญในการพัฒนาประเทศชาติ</t>
  </si>
  <si>
    <t>ร้อยละ 40 จากเป้าหมาย</t>
  </si>
  <si>
    <t>ความพึงพอใจของผู้เข้าร่วมกิจกรรม ผ่านแบบสอบถาม</t>
  </si>
  <si>
    <t>ระดับ 3.5 ขึ้นไป จากคะแนนเต็ม 5</t>
  </si>
  <si>
    <t>นักศึกษาปีที่ 1 ถึงชั้นปีที่ 3 ของทุกสาขาวิชา และชั้นปีที่ 4 สาขาวิชาจิตรกรรม ได้รู้จักหน่วยพัฒนาคุณภาพนักศึกษา ได้รับทราบข้อมูลเพิ่มเติมในเรื่องของการศึกษาในรอบปีการศึกษา มีการเปิดโอกาสให้นักศึกษาได้นำเสนอปัญหาและอุปสรรคในการเรียน และรับฟังแนวความคิดใหม่ที่เป็นประโยชน์ เป็นการเสริมสร้างทักษะและเจตนคติที่ดีในการเรียน การทำงานร่วมกับผู้อื่นการพัฒนาบุคลิกภาพให้เหมาะสม การพัฒนาทักษะทางสังคม คุณธรรม จริยธรรมและความฉลาดทางอารมณ์</t>
  </si>
  <si>
    <t xml:space="preserve">  โครงการ ดาวรุ่งศิลปิน ประจำปีการศึกษา 2565</t>
  </si>
  <si>
    <t>15 - 25 มิ.ย. 66</t>
  </si>
  <si>
    <t>1. เพื่อเปิดโอกาสนักศึกษาในแต่ละสาขาวิชาได้นำเสนอผลงานศิลปนิพนธ์ยอดเยี่ยม ได้รับการคัดเลือก
2. เพื่อเผยแพร่ผลงานศิลปนิพนธ์ที่โดเด่นให้สาธารณชนได้รับชม
3. เพื่อส่งเสริมให้มีเวทีสำหรับแสดงผลงานศิลปะแก่นักศึกษาคณะวิจิตรศิลป์</t>
  </si>
  <si>
    <t>ร้อยละ 50 จากเป้าหมาย</t>
  </si>
  <si>
    <t>นัักศึกษาที่ได้รับทุนศิลปนิพนธ์ยอดเยี่ยมได้นำเสนอผลงานศิลปะมาจัดแสดงนิทรรศการ</t>
  </si>
  <si>
    <t xml:space="preserve">  โครงการวิจิตรศิลป์ ร่วมใจต่อชีวิต บริจาคโลหิตเพื่อพ่อ</t>
  </si>
  <si>
    <t>30 พ.ย. 65</t>
  </si>
  <si>
    <t>1. เพื่อให้คณาจารย์ เจ้าหน้าที่ และนักศึกษา ได้มีส่วนร่วมในการแสดงความจงรักภักดี น้อมรำลึกในพระมหากรุณาธิคุณ เฉลิมฉลองถวายเป็นราชสดุดีและถวายเป็นพระราชกุศลแด่พระบรมราชสมภพของพระบาทสมเด็จพระบรมชนกาธิเบศร มหาภูมิพลอดุลยเดชมหาราช บรมนาถบพิตร เนื่องในโอกาสวันพ่อแห่งชาติ
2. เพื่อให้คณาจารย์ เจ้าหน้าที่ และนักศึกษา ได้ทำกิจกรรมที่เป็นประโชยน์ต่อสังคม
3. เพื่อช่วยเหลือผู้ป่วยที่ขาดแคลนโลหิตในการรักษาพยาบาล</t>
  </si>
  <si>
    <t>ร้อยละ 80 จากเป้าหมาย</t>
  </si>
  <si>
    <t xml:space="preserve">	ระดับความพึงพอใจของผู้เข้าร่วมโครงการฯ</t>
  </si>
  <si>
    <t>ไม่น้อยกว่า 4 เต็ม 5</t>
  </si>
  <si>
    <t>คณาจารย์ เจ้าหน้าที่ และนักศึกษา ได้มีส่วนร่วมในการทำกิจกรรมที่เป็นประโยชน์ต่อสังคม และช่วยเหลือผู้ป่วยที่ขาดแคลนโลหิตในการรักษาพยาบาล</t>
  </si>
  <si>
    <t xml:space="preserve">  โครงการศิลปะสัมพันธ์ร่วมกับสถาบันศิลปะในประเทศไทย 2565</t>
  </si>
  <si>
    <t>23 - 25 ธ.ค. 65</t>
  </si>
  <si>
    <t>1. เพื่อเป็นการสร้างความสัมพันธ์ที่ดีระหว่างสถาบัน /อาจารย์และนักศึกษา
2. เพื่อเปิดโอกาสให้มีการแลกเปลี่ยนแนวคิดทัศนคติและมุมมองด้านศิลปะในการสร้างสรรค์ผลงานศิลปะร่วมกัน
3. เพื่อพัฒนาคุณภาพการศึกษาและสร้างสรรค์การเรียนรู้ ด้วยการพัฒนาระบบการเรียนรู้ด้วยตนเอง
4. เพื่อเป็นการช่วยพัฒนาศักยภาพนักศึกษา ให้เป็นทรัพยากรมนุษย์ที่มีคุณภาพแก่สังคม</t>
  </si>
  <si>
    <t xml:space="preserve">	ได้ดำเนินการจัดกิจกรรมในการเรียนรู้การสร้างสรรค์ผลงานทางศิลปะร่วมกัน และสานความสัมพันธ์</t>
  </si>
  <si>
    <t>อาจารย์และนักศึกษาที่เข้าร่วมโครงการมีความสัมพันธ์อันดีต่อกัน และได้รับความรู้ ตลอดจนเทคนิคในการสร้างสรรค์งานศิลปะ</t>
  </si>
  <si>
    <t>โครงการพัฒนานักศึกษาตามยุทธศาสตร์ 3, 4</t>
  </si>
  <si>
    <t xml:space="preserve">  โครงการเสริมทักษะศิลปะกับพื้นที่ชุมชน กายมนุษย์ และศิลปะสื่อความผู้บกพร่องทางโสต</t>
  </si>
  <si>
    <t>19 ม.ค. - 28 ก.พ. 66</t>
  </si>
  <si>
    <t>1. นักศึกษาได้เรียนรู้ทักษะความเป็นพลเมืองโลกและการทำงานร่วมกันจากวิถีชีวิตชุมชน, ศิลปะ, วัฒนธรรม, สภาพแวดล้อม, ผ่านมุมมองของการสร้างสรรค์ผลงานศิลปะต่อสาธารณชน
2. เพื่อสร้างโอกาสให้นักศึกษาได้เรียนรู้นอกห้องเรียนกับศิลปิน, นักวิชาการและชุมชนจากประสบการณ์
3. เพื่อเป็นการแลกเปลี่ยนการเรียนรู้ระหว่างผู้ที่มีความรู้ทางศิลปะและนักเรียนผู้ที่มีความบกพร่องทางการได้ยิน</t>
  </si>
  <si>
    <t>นักศึกษามีผลงานสำหรับจัดแสดงนิทรรศการเผยแพร่ต่อสาธารณชน</t>
  </si>
  <si>
    <t>จำนวน 35 ชิ้น</t>
  </si>
  <si>
    <t>นักศึกษาได้เรียนรู้ทักษะความเป็นพลเมืองโลกและได้ประสบการณ์การทำงานร่วมกันจากวิถีชุมชน, ศิลปะ, วัฒนธรรม, สภาพแวดล้อมผ่านมุมมองของการสร้างสรรค์ผลงานศิลปะต่อสาธารณชน รวมไปถึงการแลกเปลี่ยนการเรียนรู้ระหว่างผู้ที่มีความรู้ทางศิลปะและนักเรียนผู้ที่มีความบกพร่องทางการได้ยิน เพื่อเพิ่มโอกาสให้นักศึกษาได้เรียนรู้นอกห้องเรียนกับศิลปิน, นักวิชาการและชุมชนจากประสบการณ์</t>
  </si>
  <si>
    <t xml:space="preserve">  โครงการ 2023 Printmaking Art Workshop</t>
  </si>
  <si>
    <t>24 เม.ย. - 21 มิ.ย. 66</t>
  </si>
  <si>
    <t>1.เพื่อผลักดันให้เกิดกิจกรรมตามยุทธศาสตร์ที่ 2 ความเป็นเลิศทางด้านผลิตบัณฑิตสู่สัมมาชีพ รับผิดชอบต่อสังคม
2.เพื่อทำให้นักศึกษาเกิดความสามารถทางด้านทักษะและกระบวนความคิดที่สามารถนำมาใช้ได้จริงกับการปฏิบัติงานในการเรียนและการสร้างงาน สร้างอาชีพที่ยั่งยืนต่อไปในอนาคต
3.เพื่อผลิตผลงานที่ตอบสนองตัวชี้วัดคำรับรองที่ 1 จำนวนผลิตภัณฑ์ที่มีมูลค่า / คุณค่าเพิ่ม หรือผลิตภัณฑ์สร้างสรรค์ที่ได้รับมาตรฐาน (จำนวนผลงานไม่น้อยกว่าคนละ 1 ชิ้นงานต่อจำนวนนักศึกษา อาจารย์ และศิลปิน กลุ่มเป้าหมายที่เข้าร่วมโครงการจำนวน 29 คน)
4.เพื่อเผยแพร่กิจกรรม ผลงานสร้างสรรค์ที่เกิดขึ้นจากการเข้าร่วมกิจกรรมโดยการจัดแสดงนิทรรศการทั้งในรูปแบบออนไซต์และสื่อวีดีทัศน์ออนไลน์</t>
  </si>
  <si>
    <t xml:space="preserve">1. จำนวนผู้เข้าร่วมกิจกรรม
2. จำนวนผลงานของผู้เข้าร่วมกิจกรรม
3. สูจิบัตรออนไลน์
</t>
  </si>
  <si>
    <t xml:space="preserve">1. ไม่น้อยกว่าร้อยละ 80
2. ไม่น้อยกว่า 29 ชิ้น
3. สูจิบัตรออนไลน์ 1 ฉบับ
</t>
  </si>
  <si>
    <t xml:space="preserve">ผลงานมีความหลากหลายทางกระบวนการสร้างสรรค์และกระบวนการทางแนวความคิดที่ทันสมัย เป็นปัจจุบันเหมาสมต่อการนำเสนอ และแลกเปลี่ยนความรู้ทางการศึกษาในวงกว้างแสดงผลงานผ่านนิทรรศการ
</t>
  </si>
  <si>
    <t>ได้ผลักดันให้เกิดกิจกรรมตามยุทศาสตร์ที่ 2 ผลิตบัณฑิตที่มีคุณภาพ และมีทักษะการเป็นพลเมืองโลกจากศิลปินผู้ทรงคุณวุฒิทางด้านศิลปะ และนักศึกษาเกิดความสามารถทางดานทักษะและกระบวนการความคิดที่สามารถนำมาใช้ได้จริงกับการปฏิบัติงานในการเรียนและการสร้างงาน สร้างอาชีพที่ยั่งยืนต่อไปในอนาคต และได้เผยแพร่กิจกรรม ผลงานสร้างสรรค์ที่เกิดขึ้นจากการเข้าร่วมกิจกรรมโดยการจัดแสดงนิทรรศการทั้งในรูปแบบออนไซต์และสื่อวีดีทัศน์ออนไลน์</t>
  </si>
  <si>
    <t xml:space="preserve">  โครงการ ศิลปะกับชุมชน แสง-เงา บนโครงสร้างไม้ไผ่กับกระดาษสา ชุมชนต้นเปา</t>
  </si>
  <si>
    <t>24 ธ.ค. 65 - 10 ก.พ. 66</t>
  </si>
  <si>
    <t>1. เพื่อให้นักศึกษามีพื้นที่ โอกาส ในการแสดงศักยภาพหรือความเป็นศิลปินของตัวนักศึกษา พัฒนามุมมอง วิธีคิด กระบวนการความเป็นศิลปะ
2. เพื่อสร้างความเป็นพหุวัฒนธรรมจากการมีปฏิสัมพันธ์ร่วมระหว่างสถาบันการศึกษาและชุมชน มีส่วนร่วมกับชุมชนและแลกเปลี่ยนองค์ความรู้ ผ่านกิจกรรมเชิงความรู้ด้านภูมิปัญญาและวัฒนธรรมของชุมชน
3. เพื่อให้นักศึกษาเรียนรู้การพัฒนาให้กับผลผลิตทางวัฒนธรรมผ่านวิธีการทางศิลปะและเพิ่มมูลค่าของวัตถุ ภูมิปัญญาฟื้นฟูทางระบบเศรฐกิจและสังคม
4. เพื่อให้นักศึกษาเรียนรู้กระบวนการในการทำงานร่วมกับชุมชนและระหว่างนักศึกษาอย่างมีประสิทธิผล</t>
  </si>
  <si>
    <t>ไม่ต่ำกว่าร้อยละ 80 จากเป้าหมาย</t>
  </si>
  <si>
    <t>1.นักศึกษานำความคิดกระบวนการจากการสัมมนาเชิงปฏิบัติการมาสร้างสรรค์ผลงานศิลปะ  2.ความพึงพอใจของผู้เข้าร่วมโครงการ</t>
  </si>
  <si>
    <t>1. ผลงาน 50 ชิ้นงาน  2. ไม่น้อยกว่า 3.5 เต็ม 5</t>
  </si>
  <si>
    <t>นักศึกษาเกิดแรงบันดาลใจ ได้ใช้ความคิดที่หลากหลาย แสวงหาความเป็นไปได้ใหม่ๆ จากการแบ่งปันประสบการณ์และองค์ความรู้ จากมุมมองของหลากหลายบุคคล ได้ใช้ความรู้</t>
  </si>
  <si>
    <t xml:space="preserve">  โครงการประกวดศิลปหัตถกรรมล้านนาร่วมสมัย</t>
  </si>
  <si>
    <t>1 พ.ย. 65 - 31 ก.ค. 66</t>
  </si>
  <si>
    <t>1. นักศึกษาได้ศึกษาเรียนรู้เกี่ยวกับภูมิปัญญาทางศิลปวัฒนธรรมล้านนา ได้ลงพื้นที่ปฏิบัติงานร่วมกับชุมชน จังหวัดเชียงใหม่
2. นักศึกษาได้ศึกษาแนวคิดการทํางานด้านทัศนศิลป์และงานศิลปหัตถกรรม จากศิลปินที่มีชื่อเสียง ผู้ทรงคุณวุฒิ และครูช่างสล่าล้านนา รวมทั้งได้แลกเปลี่ยนประสบการณ์กับเพื่อนต่างสาขาในคณะฯ
3. ได้ผลงานศิลปะ จากการสร้างสรรค์ผลงานร่วมกันของนักศึกษาสาขาศิลปะไทย และนักศึกษาต่างสาขาในคณะวิจิตรศิลป์
4. เผยแพร่ผลงานในการจัดนิทรรศการ และสื่อวีดิทัศน์สรุปโครงการ เผยแพร่ในช่องทางต่างๆ</t>
  </si>
  <si>
    <t xml:space="preserve">1. จำนวนผู้เข้าร่วมโครงการ
2. จํานวนศิลปิน / วิทยากรด้านศิลปะและการออกแบบ
3. จำนวนผลงานศิลปะล้านนาสร้างสรรค์
</t>
  </si>
  <si>
    <t xml:space="preserve">1. ไม่น้อยกว่า 30 คน
2. ไม่น้อยกว่า 5 คน
3. ไม่น้อยกว่า 10 ชิ้นงาน
</t>
  </si>
  <si>
    <t xml:space="preserve">1. ความพึงพอใจของผู้เข้าร่วมโครงการ
2. ผู้เข้าร่วมโครงการนําความรู้ไปใช้ประโยชน์
3. ผลงานศิลปะรูปแบบล้านนาร่วมสมัย จากการสร้างสรรค์ผลงานร่วมกันของนักศึกษาสาขาศิลปะไทย และนักศึกษาต่างสาขาในคณะวิจิตรศิลป์
</t>
  </si>
  <si>
    <t>1. ร้อยละ 60
2. ร้อยละ 60
3. ผลงานศิลปะ 10 ชิ้นงาน</t>
  </si>
  <si>
    <t>1. นักศึกษาได้เรียนรู้ภูมิปัญญาทางศิลปวัฒนธรรมล้านนา ได้ลงพื้นที่ปฏิบัติงานร่วมกับชุมชน จังหวัดเชียงใหม่และพื้นใกล้เคียง
2. นักศึกษาได้แนวคิด และแรงบันดาลใจการทํางานด้านทัศนศิลป์รวมถึงงานศิลปะหัตถกรรม จากศิลปินที่มีชื่อเสียง สล่า ผู้ทรงคุณวุฒิ และได้ประสบการณ์ความรู้ จากการทำงานร่วมกับเพื่อนนักศึกษาสาขาต่างๆ ในคณะวิจิตรศิลป์</t>
  </si>
  <si>
    <t xml:space="preserve">  โครงการ 3H: Heart Head Hand (Onsite &amp; Online)</t>
  </si>
  <si>
    <t>1 ธ.ค. 65 - 31 ก.ค. 66</t>
  </si>
  <si>
    <t>1. เพื่อพัฒนานักศึกษา Technical skill เน้นการใช้ฝีมือ Thinking skill การจัดระบบความคิด Spiritual skill ให้มีสปิริต ทางด้านจิตใจ เป็นคนดีมีจรรยาบรรณ
2. เพื่อให้นักศึกษาได้ค้นหาตนเอง เตรียมความพร้อม เพิ่มศักยภาพ เพื่อพัฒนาตนเองไปในทิศทางที่ถูกต้อง</t>
  </si>
  <si>
    <t>นักศึกษาเข้าร่วมกิจกรรม</t>
  </si>
  <si>
    <t xml:space="preserve"> มากกว่าร้อยละ 80</t>
  </si>
  <si>
    <t>ความพึงพอใจของนักศึกษา</t>
  </si>
  <si>
    <t>นักศึกษามีทักษะที่จำเป็นสาหรับการประกอบอาชีพในอนาคต</t>
  </si>
  <si>
    <t xml:space="preserve">  โครงการละครเชื่อมคน (ต่อเนื่อง) : การประยุกต์ใช้ศิลปะการแสดงเพื่อถ่ายทอดวิถีชีวิตผ่านเรื่องเล่าชาวปกาเกอญอ หมู่บ้านแม่ต๋อม อ.อมก๋อย จ.เชียงใหม่</t>
  </si>
  <si>
    <t>1 ม.ค. - 31 มี.ค. 66</t>
  </si>
  <si>
    <t>1. เพื่อสร้างความมือระหว่างสถาบันการศึกษา เป็นการบูรณาการองค์ความรู้จากผู้เชี่ยวชาญสายศิลปะการแสดงเพื่อสร้างงานร่วมกัน
2. เพื่อใช้ศิลปะการละครในการถ่ายทอดเรื่องราวของท้องถิ่น ความคิด ความเชื่อ ประเพณี ผ่านกระบวนการละครสมัยใหม่ ให้มีความน่าสนใจและสามารถเข้าถึงคนรุ่นใหม่ได้</t>
  </si>
  <si>
    <t>นักศึกษา, อาจารย์และทีมงาน เข้าร่วมโครงการ</t>
  </si>
  <si>
    <t>ไม่น้อยกว่า ร้อยละ 90 ของกลุ่มเป้าหมาย</t>
  </si>
  <si>
    <t>สามารถผลิตผลงานการแสดงที่ถ่ายทอดเรื่องราวในชุมชนได้อย่างสมบูรณ์ น่าสนใจ พร้อมทั้งสามารถประยุกต์ใช้กลวิธีการนำเสนอของละครสมัยใหม่ได้อย่างเหมาะสมลงตัว</t>
  </si>
  <si>
    <t>นักศึกษาได้ปฏิบัติงานในสิ่งแวดล้อมจริงกับชุมชนที่แตกต่าง ได้เรียนรู้นอกห้องเรียนอย่างมีประสิทธิภาพซึ่งในอนาคตบัณฑิตจะสามารถช่วยขับเคลื่อนสังคมและเศรษฐกิจของชาติผ่านงานสร้างสรรค์ได้</t>
  </si>
  <si>
    <t xml:space="preserve">  โครงการสัมมนาว่าด้วยสื่อ ศิลปะ และศิลปะการออกแบบ ระดับชาติ ครั้งที่ 1</t>
  </si>
  <si>
    <t>17 ม.ค. - 31 ส.ค. 66</t>
  </si>
  <si>
    <t>1. เพื่อสร้างเวทีพัฒนาศักยภาพ (Building Capacity) แก่นักศึกษาผ่านการเรียนรู้ในประเด็นทางวิชาการ ข้อถกเถียงทั้งทางแนวคิดและการปฏิบัติ และความเชื่อมโยงระหว่างวิชาการด้านสื่อศิลปะกับสาธารณะ ผ่านเวทีวิชาการซึ่งมีนักวิชาการ นักปฏิบัติการทางศิลปะ และนักวิจัยมาร่วมนำเสนอแลกเปลี่ยนความคิด ประสบการณ์ เพื่อการพัฒนาไปสู่การสร้างองค์ความรู้และงานสร้างสรรค์ต่อไป
2. เพื่อสร้างเวทีความร่วมมือทางวิชาการในระดับชาติและนานาชาติระหว่างมหาวิทยาลัยต่าง ๆ โดยคณะวิจิตรศิลป์ มหาวิทยาลัยเชียงใหม่ เป็นผู้ริเริ่มสร้างสรรค์ขึ้นมา
3. เพื่อสร้างสรรค์งานวิชาการทั้งในลักษณะของตำรา เอกสารทางวิชาการ และบันทึกวิดีโอการบรรยายทางวิชาการเพื่อเผยแพร่สู่สาธารณะและเป็นประโยชน์ต่อวงการการศึกษาต่อไป</t>
  </si>
  <si>
    <t>ผู้เข้าร่วมงานและผู้นำเสนอผลงาน</t>
  </si>
  <si>
    <t>มีการแลกเปลี่ยนความรู้ทางวิชาการอย่างหลากหลาย นักศึกษาสามารถพัฒนาองค์ความรู้และความคิดสร้างสรรค์ที่มีคุณภาพ</t>
  </si>
  <si>
    <t>เครือข่ายพันธมิตรด้านวิชาการในระดับชาติและนานาชาติ</t>
  </si>
  <si>
    <t xml:space="preserve">  โครงการบริการวิชาการสื่อสร้างสรรค์ภาพถ่ายและเรื่องเล่าชุมชนย่านเศรษฐกิจสร้างสรรค์ช้างม่อย</t>
  </si>
  <si>
    <t>7 ก.พ. - 30 พ.ค. 66</t>
  </si>
  <si>
    <t>1. พัฒนาทักษะด้านการถ่ายภาพและประยุกต์ใช้องค์ความรู้เพื่อผลิตสื่อสร้างสรรค์ตามโจทย์ความต้องการของชุมชนย่านช้างม่อย
2. ใช้สื่อสร้างสรรค์ เพื่อบอกเล่าเรื่องราวและส่งเสริมเอกลักษณ์ผู้ประกอบการในชุมชน เศรษฐกิจสร้างสรรค์ (ช้างม่อย)</t>
  </si>
  <si>
    <t>1. นักศึกษาสมัครเข้าร่วมโครงการ
2. ผู้ประกอบการ ศิลปิน ชุมชนย่านเศรษฐกิจช้างม่อยเข้าร่วมโครงการ</t>
  </si>
  <si>
    <t>1. ร้อยละ 100
2. จำนวน 20 กิจการ</t>
  </si>
  <si>
    <t>นักศึกษาสามารถใช้ความรู้นำไปประยุกต์ใช้และสร้างประโยชน์ให้ตรงความต้องการแก่ผู้ประกอบการในชุมชนผ่านสื่อสร้างสรรค์</t>
  </si>
  <si>
    <t>สื่อสร้างสรรค์ 20 ผลงาน</t>
  </si>
  <si>
    <t>นักศึกษาพัฒนาทักษะด้านการถ่ายภาพและประยุกต์ใช้องค์ความรู้เพื่อผลิตสื่อสร้างสรรค์ตามโจทย์ความต้องการของชุมชนย่านช้างม่อย นักศึกษาใช้สื่อสร้างสรรค์ เพื่อบอกเล่าเรื่องราวและส่งเสริมเอกลักษณ์ผู้ประกอบการในชุมชน เศรษฐกิจสร้างสรรค์ (ช้างม่อย)</t>
  </si>
  <si>
    <t>การปฐมนิเทศนักศึกษาใหม่</t>
  </si>
  <si>
    <t>กิจกรรมแนะนำวิชาการ</t>
  </si>
  <si>
    <t>กิจกรรมผู้บริหารพบผู้ปกครองนักศึกษาใหม่</t>
  </si>
  <si>
    <t>กิจกรรมต้อนรับบัณฑิตวันรับปริญญา</t>
  </si>
  <si>
    <t xml:space="preserve">   โครงการแสดงความยินดีและต้อนรับบัณฑิตคณะวิจิตรศิลป์</t>
  </si>
  <si>
    <t>21 ม.ค. 66</t>
  </si>
  <si>
    <t>1. เพื่อเป็นการแสดงความยินดีและต้อนรับบัณฑิตคณะวิจิตรศิลป์ที่จะเข้ารับพระราชทานปริญญาบัตร
2. เพื่อให้บัณฑิตได้เตรียมความพร้อมในการฝึกซ้อมพิธีเข้ารับพระราชทานปริญญาบัตรฯ
3. เพื่อให้บัณฑิตมีความพึงพอใจและประทับใจต่อการต้อนรับจากคณะวิจิตรศิลป์</t>
  </si>
  <si>
    <t>บัณฑิตผู้เข้าร่วมกิจกรรม ได้รับการฝึกซ้อมพิธีเข้ารับพระราชทานปริญญาบัตร</t>
  </si>
  <si>
    <t>เพื่อเป็นการแสดงความยินดีและต้อนรับบัณฑิตคณะวิจิตรศิลป์ที่จะเข้ารับพระราชทานปริญญาบัตร ครั้งที่ 57และได้เตรียมความพร้อมในการฝึกซ้อมรับปริญญา</t>
  </si>
  <si>
    <t>กิจกรรมไหว้ครูคณะวิจิตรศิลป์</t>
  </si>
  <si>
    <t xml:space="preserve">  โครงการ พิธียกขันตั้งไหว้ครูคณะวิจิตรศิลป์</t>
  </si>
  <si>
    <t>11 ธ.ค. 65</t>
  </si>
  <si>
    <t>1. เพื่อเป็นการอนุรักษ์ หรือ สืบทอดวัฒนธรรมประเพณีที่ดีงามของชาวล้านนา
2. เพื่อเป็นพิธีในการขอขมาครูบาอาจารย์ เคารพกราบไหว้ครูบาอาจารย์ที่ประสาทวิชาการต่าง ๆ</t>
  </si>
  <si>
    <t>จำนวนคณาจารย์ เจ้าหน้าที่ ศิษย์เก่า และนักศึกษาที่เข้าร่วมกิจกรรม</t>
  </si>
  <si>
    <t>ไม่น้อยกว่าร้อยละ 80 ของกลุ่มเป้าหมาย</t>
  </si>
  <si>
    <t>ความพึงพอใจของคณาจารย์ เจ้าหน้าที่ และศิษย์เก่า นักศึกษา</t>
  </si>
  <si>
    <t>เพื่อเป็นการอนุรักษ์ หรือ สืบทอดวัฒนธรรมประเพณีที่ดีงามของชาวล้านนา และการขอขมาครูบาอาจารย์ เคารพกราบไหว้ครูบาอาจารย์ที่ประสาทวิชาการต่าง ๆ</t>
  </si>
  <si>
    <t>กิจกรรมแลกเปลี่ยนพัฒนานักศึกษา (วิเทศสัมพันธ์)</t>
  </si>
  <si>
    <t>การปรับภูมิทัศน์ วันรับปริญญา</t>
  </si>
  <si>
    <t xml:space="preserve">  โครงการกิจกรรม ปรับปรุงภูมิทัศน์เพื่อเตรียมพื้นที่สำหรับพิธีพระราชทานปริญญาบัตร ครั้งที่ 57</t>
  </si>
  <si>
    <t>11 - 21 ม.ค. 66</t>
  </si>
  <si>
    <t>1. เพื่อปรับปรุงภูมิทัศน์ของคณะ สำหรับเตรียมพื้นที่พิธีพระราชทานปริญญาบัตร ครั้งที่ 57 รวมถึงช่วยส่งเสริมภาพลักษณ์ของคณะวิจิตรสิลป์
2. เพื่อให้บุคลากรมีส่วนร่วมในการปรับปรุงสถานที่ทำงานให้สะอาด เป็นระเบียบเรียบร้อย สร้างบรรยากาศในที่ทำงาน
3. เพื่อสร้างความสามัคคีภายในคณะ</t>
  </si>
  <si>
    <t>จำนวนผู้เข้าร่วมโครงการ</t>
  </si>
  <si>
    <t>คณะมีพื้นที่ที่ได้รับการปรับปรุงภูมิทัศน์</t>
  </si>
  <si>
    <t>จำนวน 4 จุด</t>
  </si>
  <si>
    <t>คณะมีภูมิทัสนืที่สวยงามพร้อมสำหรับงานรับปริญญาครั้งที่ 57 ร่วมถึงเป็นการสร้างความสัมพันธ์อันดีระหว่าง อาจารย์ บุคลากร นักศึกษาของคณะ</t>
  </si>
  <si>
    <t>งานบริิหารงานวิจัย บริการวิชาการ และวิเทศสัมพันธ์</t>
  </si>
  <si>
    <t>อุดหนุนโครงการวิจัยของบุคลากร  คณะวิจิตรศิลป์</t>
  </si>
  <si>
    <t>งานบริการวิชาการ..............................</t>
  </si>
  <si>
    <t xml:space="preserve">สนับสนุนการบริการวิชาการแก่ชุมชน </t>
  </si>
  <si>
    <t>ผลการดำเนินงบประมาณ</t>
  </si>
  <si>
    <t>ลำดับกลยุทธ์</t>
  </si>
  <si>
    <t>รายละเอียดกลยุทธ์</t>
  </si>
  <si>
    <t>ลำดับตัวชี้วัด</t>
  </si>
  <si>
    <t>รายละเอียดตัวชี้วัด</t>
  </si>
  <si>
    <t>งบประมาณที่ได้รับจัดสรร</t>
  </si>
  <si>
    <t>แหล่งงบประมาณ</t>
  </si>
  <si>
    <t>ประเภทงบประมาณ</t>
  </si>
  <si>
    <t>หน่วยงาน</t>
  </si>
  <si>
    <t>ผู้รับผิดชอบ</t>
  </si>
  <si>
    <t>ผล</t>
  </si>
  <si>
    <t>ยุทธศาสตร์ที่ 1-พัฒนาความเป็นเลิศทางวิชาการและศิลปะความเข้มแข็งด้านการวิจัยที่สอดคล้องกับความต้องการของสังคม</t>
  </si>
  <si>
    <r>
      <t>เป้าหมาย</t>
    </r>
    <r>
      <rPr>
        <sz val="16"/>
        <color rgb="FF000000"/>
        <rFont val="TH SarabunPSK"/>
        <family val="2"/>
      </rPr>
      <t xml:space="preserve"> - พัฒนาขีดความสามารถด้านวิชาการ การวิจัย วิจัยสร้างสรรค์ ผลักดันการพัฒนาประเทศด้านศิลปะ</t>
    </r>
  </si>
  <si>
    <r>
      <rPr>
        <b/>
        <sz val="16"/>
        <color rgb="FF000000"/>
        <rFont val="TH SarabunPSK"/>
      </rPr>
      <t>กลยุทธ์ 1.1</t>
    </r>
    <r>
      <rPr>
        <sz val="16"/>
        <color rgb="FF000000"/>
        <rFont val="TH SarabunPSK"/>
      </rPr>
      <t xml:space="preserve">  พัฒนาความเป็นเลิศทางองค์ความรู้และการสร้างสรรค์ศิลปะบนความต้องการของสังคม</t>
    </r>
  </si>
  <si>
    <r>
      <t>กลยุทธ์</t>
    </r>
    <r>
      <rPr>
        <sz val="16"/>
        <color rgb="FF000000"/>
        <rFont val="TH SarabunPSK"/>
      </rPr>
      <t xml:space="preserve"> </t>
    </r>
    <r>
      <rPr>
        <b/>
        <sz val="16"/>
        <color rgb="FF000000"/>
        <rFont val="TH SarabunPSK"/>
      </rPr>
      <t>1.2</t>
    </r>
    <r>
      <rPr>
        <sz val="16"/>
        <color rgb="FF000000"/>
        <rFont val="TH SarabunPSK"/>
      </rPr>
      <t xml:space="preserve"> ส่งเสริม สนับสนุนการรับทุนวิจัย วิจัยสร้างสรรค์ทั้งภายใน และภายนอกองค์กร</t>
    </r>
  </si>
  <si>
    <r>
      <t>กลยุทธ์ 1.3</t>
    </r>
    <r>
      <rPr>
        <sz val="16"/>
        <color rgb="FF000000"/>
        <rFont val="TH SarabunPSK"/>
      </rPr>
      <t xml:space="preserve">  วิจัยนวัตกรรม ศิลปกรรมสู่กระบวนการทรัพย์สินทางปัญญา</t>
    </r>
  </si>
  <si>
    <r>
      <t>กลยุทธ์ 1.4</t>
    </r>
    <r>
      <rPr>
        <sz val="16"/>
        <color rgb="FF000000"/>
        <rFont val="TH SarabunPSK"/>
      </rPr>
      <t xml:space="preserve"> สร้างความร่วมมือด้านวิชาการหรือเครือข่ายเศรษฐกิจสร้างสรรค์ ทั้งในและต่างประเทศ</t>
    </r>
  </si>
  <si>
    <r>
      <t>ตัวชี้วัด 1.1.1</t>
    </r>
    <r>
      <rPr>
        <sz val="16"/>
        <color rgb="FF000000"/>
        <rFont val="TH SarabunPSK"/>
      </rPr>
      <t xml:space="preserve"> จำนวนหลักสูตรผ่านการประเมินการบริหารจัดการหลักสูตรตามกรอบมาตรฐานคุณวุฒิระดับอุดมศึกษาแห่งชาติ </t>
    </r>
  </si>
  <si>
    <r>
      <t>ตัวชี้วัด 1.1.2</t>
    </r>
    <r>
      <rPr>
        <sz val="16"/>
        <color rgb="FF000000"/>
        <rFont val="TH SarabunPSK"/>
      </rPr>
      <t xml:space="preserve"> ร้อยละการรับเข้าของนักศึกษา (ปีการศึกษา)</t>
    </r>
  </si>
  <si>
    <r>
      <t xml:space="preserve">ตัวชี้วัด 1.1.3 </t>
    </r>
    <r>
      <rPr>
        <sz val="16"/>
        <color rgb="FF000000"/>
        <rFont val="TH SarabunPSK"/>
      </rPr>
      <t>ร้อยละการคงอยู่ของนักศึกษา ปี 1 (ปีการศึกษา)</t>
    </r>
  </si>
  <si>
    <r>
      <t>ตัวชี้วัด 1.1.4</t>
    </r>
    <r>
      <rPr>
        <sz val="16"/>
        <color rgb="FF000000"/>
        <rFont val="TH SarabunPSK"/>
      </rPr>
      <t xml:space="preserve"> ร้อยละสำเร็จการศึกษาตามระยะเวลาที่หลักสูตรกำหนด </t>
    </r>
  </si>
  <si>
    <r>
      <t>ตัวชี้วัด 1.1.5</t>
    </r>
    <r>
      <rPr>
        <sz val="16"/>
        <color rgb="FF000000"/>
        <rFont val="TH SarabunPSK"/>
      </rPr>
      <t xml:space="preserve"> ร้อยละการรับเข้านักศึกษาจากโครงการ/กิจกรรมประชาสัมพันธ์หลักสูตรของโรงเรียนสายสามัญ โรงเรียนนานาชาติและ/หรือสายอาชีวะ</t>
    </r>
  </si>
  <si>
    <r>
      <t>ตัวชี้วัด 1.1.6</t>
    </r>
    <r>
      <rPr>
        <sz val="16"/>
        <color rgb="FF000000"/>
        <rFont val="TH SarabunPSK"/>
      </rPr>
      <t xml:space="preserve"> ร้อยละการรับเข้านักเรียนที่มีศักยภาพด้านศิลปะ (T CAS1)</t>
    </r>
  </si>
  <si>
    <r>
      <t>ตัวชี้วัด 1.1.7</t>
    </r>
    <r>
      <rPr>
        <sz val="16"/>
        <color rgb="FF000000"/>
        <rFont val="TH SarabunPSK"/>
      </rPr>
      <t xml:space="preserve"> จำนวนโครงการที่ตรงต่อความต้องการของสังคมภายใต้หลักสูตรที่มีผลลัพธ์ตอบสนองยุทธศาสตร์ </t>
    </r>
  </si>
  <si>
    <r>
      <t xml:space="preserve">ตัวชี้วัด 1.1.8 </t>
    </r>
    <r>
      <rPr>
        <sz val="16"/>
        <color rgb="FF000000"/>
        <rFont val="TH SarabunPSK"/>
      </rPr>
      <t>ร้อยละของนักศึกษาระดับปริญญาตรีที่มีผลการสอบวัดความรู้และทักษะภาษาอังกฤษก่อนสำเร็จการศึกษา ตามมาตรฐาน Common European Framework of Reference for Language อยู่ในระดับ B1 ขึ้นไป</t>
    </r>
  </si>
  <si>
    <r>
      <t xml:space="preserve">ตัวชี้วัด 1.1.9 </t>
    </r>
    <r>
      <rPr>
        <sz val="16"/>
        <color rgb="FF000000"/>
        <rFont val="TH SarabunPSK"/>
      </rPr>
      <t xml:space="preserve">จำนวนกระบวนวิชาพื้นฐานของคณะที่เปิดสอนเป็นวิชาโท (กลุ่มวิชาโท-minor) </t>
    </r>
  </si>
  <si>
    <r>
      <t xml:space="preserve">ตัวชี้วัด 1.1.10 </t>
    </r>
    <r>
      <rPr>
        <sz val="16"/>
        <color rgb="FF000000"/>
        <rFont val="TH SarabunPSK"/>
      </rPr>
      <t>จำนวนหลักสูตรการเรียนรู้ตลอดชีวิต (Lifelong Education)</t>
    </r>
  </si>
  <si>
    <r>
      <t xml:space="preserve">ตัวชี้วัด 1.2.1 </t>
    </r>
    <r>
      <rPr>
        <sz val="16"/>
        <color rgb="FF000000"/>
        <rFont val="TH SarabunPSK"/>
      </rPr>
      <t xml:space="preserve">จำนวนเงินทุนสนับสนุนงานวิจัยและพัฒนานวัตกรรมจากแหล่งทุนภายนอก </t>
    </r>
  </si>
  <si>
    <r>
      <rPr>
        <b/>
        <sz val="16"/>
        <color rgb="FF000000"/>
        <rFont val="TH SarabunPSK"/>
      </rPr>
      <t>ตัวชี้วัด 1.2.2</t>
    </r>
    <r>
      <rPr>
        <sz val="16"/>
        <color rgb="FF000000"/>
        <rFont val="TH SarabunPSK"/>
      </rPr>
      <t xml:space="preserve"> จำนวน</t>
    </r>
    <r>
      <rPr>
        <b/>
        <sz val="16"/>
        <color rgb="FF000000"/>
        <rFont val="TH SarabunPSK"/>
      </rPr>
      <t>โครงการ</t>
    </r>
    <r>
      <rPr>
        <sz val="16"/>
        <color rgb="FF000000"/>
        <rFont val="TH SarabunPSK"/>
      </rPr>
      <t xml:space="preserve">/โครงการวิจัย วิจัยสร้างสรรค์ และนวัตกรรมที่ตอบโจทย์ SDGs ของคณาจารย์และ/หรือนักศึกษาที่มีส่วนร่วมกับองค์กรภายนอกทั้งในและต่างประเทศ </t>
    </r>
  </si>
  <si>
    <r>
      <t>ตัวชี้วัด 1.2.3</t>
    </r>
    <r>
      <rPr>
        <sz val="16"/>
        <color rgb="FF000000"/>
        <rFont val="TH SarabunPSK"/>
      </rPr>
      <t xml:space="preserve"> ร้อยละของคณาจารย์และบุคลากรที่ได้รับทุนภายในและภายนอกองค์กร</t>
    </r>
  </si>
  <si>
    <r>
      <t>ตัวชี้วัด 1.2.4</t>
    </r>
    <r>
      <rPr>
        <sz val="16"/>
        <color rgb="FF000000"/>
        <rFont val="TH SarabunPSK"/>
      </rPr>
      <t xml:space="preserve"> ร้อยละผลงานวิจัย งานวิจัยสร้างสรรค์ หรืองานนวัตกรรม ได้รับการนำไปใช้ประโยชน์ต่อผลงานวิจัยหรืองานวิจัยสร้างสรรค์ทั้งหมด</t>
    </r>
  </si>
  <si>
    <r>
      <t xml:space="preserve">ตัวชี้วัด 1.3.2 </t>
    </r>
    <r>
      <rPr>
        <sz val="16"/>
        <color rgb="FF000000"/>
        <rFont val="TH SarabunPSK"/>
      </rPr>
      <t>จำนวนผลงานวิชาการ งานวิจัย หรืองานวิจัยสร้างสรรค์ที่ตีพิมพ์หรือเผยแพร่ในฐานข้อมูลระดับชาติและนานาชาติ ที่อยู่ใน TRL 1-3 (รอตัวเลข)</t>
    </r>
  </si>
  <si>
    <r>
      <t xml:space="preserve">ตัวชี้วัด 1.3.3 </t>
    </r>
    <r>
      <rPr>
        <sz val="16"/>
        <color rgb="FF000000"/>
        <rFont val="TH SarabunPSK"/>
      </rPr>
      <t>จำนวนผลิตภัณฑ์ที่มีมูลค่า / คุณค่าเพิ่ม หรือผลิตภัณฑ์สร้างสรรค์ที่ได้รับมาตรฐานที่อยู่ใน TRL 1-3</t>
    </r>
  </si>
  <si>
    <r>
      <t xml:space="preserve">ตัวชี้วัด 1.3.4 </t>
    </r>
    <r>
      <rPr>
        <sz val="16"/>
        <color rgb="FF000000"/>
        <rFont val="TH SarabunPSK"/>
      </rPr>
      <t>จำนวนนวัตกรรม / จำนวนผลงานที่อยู่ใน TRL 4-7</t>
    </r>
  </si>
  <si>
    <r>
      <t xml:space="preserve">ตัวชี้วัด 1.3.5 </t>
    </r>
    <r>
      <rPr>
        <sz val="16"/>
        <color rgb="FF000000"/>
        <rFont val="TH SarabunPSK"/>
      </rPr>
      <t>จำนวนนวัตกรรม / จำนวนผลงานที่อยู่ใน TRL 8-9</t>
    </r>
  </si>
  <si>
    <r>
      <t>ตัวชี้วัด 1.3.6</t>
    </r>
    <r>
      <rPr>
        <sz val="16"/>
        <color rgb="FF000000"/>
        <rFont val="TH SarabunPSK"/>
      </rPr>
      <t xml:space="preserve"> จำนวนสิทธิบัตรออกแบบที่มีการนำไปใช้ประโยชน์จริง</t>
    </r>
  </si>
  <si>
    <r>
      <t>ตัวชี้วัด 1.4.1</t>
    </r>
    <r>
      <rPr>
        <sz val="16"/>
        <color rgb="FF000000"/>
        <rFont val="TH SarabunPSK"/>
      </rPr>
      <t xml:space="preserve"> จำนวนเครือข่ายความร่วมมือ (MOU) ระหว่างสถาบัน ระดับชาติและนานาชาติ </t>
    </r>
  </si>
  <si>
    <r>
      <t>ตัวชี้วัด 1.4.2</t>
    </r>
    <r>
      <rPr>
        <sz val="16"/>
        <color rgb="FF000000"/>
        <rFont val="TH SarabunPSK"/>
      </rPr>
      <t xml:space="preserve"> จำนวนองค์กร/ชุมชนที่เข้ามามีส่วนร่วม</t>
    </r>
    <r>
      <rPr>
        <b/>
        <sz val="16"/>
        <color rgb="FF000000"/>
        <rFont val="TH SarabunPSK"/>
      </rPr>
      <t>ด้านวิจัย</t>
    </r>
    <r>
      <rPr>
        <sz val="16"/>
        <color rgb="FF000000"/>
        <rFont val="TH SarabunPSK"/>
      </rPr>
      <t xml:space="preserve"> วิจัยสร้างสรรค์ และนวัตกรรมกับคณะวิจิตรศิลป์</t>
    </r>
  </si>
  <si>
    <r>
      <t xml:space="preserve">ตัวชี้วัด 1.4.3 </t>
    </r>
    <r>
      <rPr>
        <sz val="16"/>
        <color rgb="FF000000"/>
        <rFont val="TH SarabunPSK"/>
      </rPr>
      <t>จำนวนโครงการ/กิจกรรมประชุมวิชาการวิชาการระหว่างสถาบัน องค์กรภายใน องค์กรภายนอกระดับชาติหรือนานาชาติ เพื่อผลักดันคณะวิจิตรศิลป์สู่เศรษฐกิจสร้างสรรค์</t>
    </r>
  </si>
  <si>
    <r>
      <t>ตัวชี้วัด 1.4.4</t>
    </r>
    <r>
      <rPr>
        <sz val="16"/>
        <color rgb="FF000000"/>
        <rFont val="TH SarabunPSK"/>
      </rPr>
      <t xml:space="preserve"> จํานวนผลงาน/รางวัลของนักศึกษา คณาจารย์ </t>
    </r>
    <r>
      <rPr>
        <b/>
        <sz val="16"/>
        <color rgb="FF000000"/>
        <rFont val="TH SarabunPSK"/>
      </rPr>
      <t>หรือศิษย์เก่า</t>
    </r>
    <r>
      <rPr>
        <sz val="16"/>
        <color rgb="FF000000"/>
        <rFont val="TH SarabunPSK"/>
      </rPr>
      <t>ที่เป็นที่ยอมรับในระดับชาติและนานาชาติ</t>
    </r>
  </si>
  <si>
    <t>โครงการ/กิจกรรมตามยุทธศาสตร์ คณะวิจิตรศิลป์</t>
  </si>
  <si>
    <t>โครงการ/กิจกรรมตามพันธกิจ คณะวิจิตรศิลป์</t>
  </si>
  <si>
    <t>สาขาวิชาจิตรกรรม</t>
  </si>
  <si>
    <t>สาขาวิชาจิตรกรรม ภาควิชาทัศนศิลป์</t>
  </si>
  <si>
    <t>ผู้ช่วยศาสตราจารย์ ดร.มรกต เกษเกล้า</t>
  </si>
  <si>
    <t>ต.ค. 65 - ส.ค. 66</t>
  </si>
  <si>
    <t>โครงการนิทรรศการแสดงผลงานจิตรกรรมทิวทัศน์ และทิวทัศน์ทะเล (จิตรกรรม)</t>
  </si>
  <si>
    <t>รองศาสตราจารย์กิตติ มาลีพันธุ์</t>
  </si>
  <si>
    <t>สาขาวิชาประติมากรรม</t>
  </si>
  <si>
    <t>สาขาวิชาประติมากรรม ภาควิชาทัศนศิลป์</t>
  </si>
  <si>
    <t>สาขาวิชาภาพพิมพ์</t>
  </si>
  <si>
    <t>โครงการศิลปินในพำนักสาขาวิชาศิลปะภาพพิมพ์</t>
  </si>
  <si>
    <t xml:space="preserve">1.1
</t>
  </si>
  <si>
    <t>1.1.7</t>
  </si>
  <si>
    <t>สาขาวิชาภาพพิมพ์ ภาควิชาทัศนศิลป์</t>
  </si>
  <si>
    <t>อ.ดร.นพเกล้า ศรีมาตย์กุล</t>
  </si>
  <si>
    <t>1. จำนวนผู้เข้าร่วมกิจกรรม ไม่น้อยกว่าร้อยละ 80
2. จำนวนผลงานของศิลปินในพำนัก 1 ชุด ไม่น้อยกว่า 5 ชิ้นงาน</t>
  </si>
  <si>
    <t>ระดับความพึงพอใจของผู้เข้าร่วมกิจกรรม ไม่ต่ำกว่า 4 คะแนน เต็ม 5 คะแนน</t>
  </si>
  <si>
    <t>โครงการ Printmaking Workshop and Art Exchange 2023</t>
  </si>
  <si>
    <t xml:space="preserve">1.3
</t>
  </si>
  <si>
    <t>1.3.2</t>
  </si>
  <si>
    <t>1. จำนวนผู้เข้าร่วมกิจกรรม ไม่น้อยกว่าร้อยละ 80
2. จำนวนผลงานศิลปะที่เกิดจากกิจกรรมของโครงการ ไม่น้อย 10 ชิ้นงาน</t>
  </si>
  <si>
    <t>ผลงานศิลปะของนักศึกษา อาจารย์ และศิลปินได้รับการเผยแพร่ออกสู่สารณะชนในวงกว้างในรูปแบบนิทรรศการ 1 นิทรรศการ</t>
  </si>
  <si>
    <t>โครงการนำเสนอผลงานคณาจารย์</t>
  </si>
  <si>
    <t xml:space="preserve">โครงการนิทรรศการแสดงผลงานนักศึกษาสาขาวิชาศิลปะภาพพิมพ์ </t>
  </si>
  <si>
    <t>สาขาวิชาศิลปะภาพพิมพ์ ภาควิชาทัศนศิลป์</t>
  </si>
  <si>
    <t>สาขาวิชาสหศาสตร์ศิลป์</t>
  </si>
  <si>
    <t>สาขาวิชาการแสดง</t>
  </si>
  <si>
    <t>สาขาวิชาการแสดง ภาควิชาศิลปะไทย</t>
  </si>
  <si>
    <t>สนับสนุนกิจกรรมพัฒนานักศึกษา</t>
  </si>
  <si>
    <t>สาขาวิชาการออกแบบ</t>
  </si>
  <si>
    <t>สาขาวิชาศิลปะไทย</t>
  </si>
  <si>
    <t>สาขาวิิชาศิลปะไทย ภาควิชาศิลปะไทย</t>
  </si>
  <si>
    <t>1. จำนวนผู้เข้าร่วมโครงการ ไม่น้อยกว่าร้อยละ 80
2. บุคคลภายนอกที่ได้ร่วมชมนิทรรศการ ไม่ต่ำกว่า 10 คน</t>
  </si>
  <si>
    <t>ผู้เข้าร่วมโครงการ มีความพึงพอใจผลงานสร้างสรรค์ และมีความรู้ ความเข้าใจในการจัดนิทรรศการ ร้อยละ 80</t>
  </si>
  <si>
    <t>สาขาวิชาการถ่ายภาพสร้างสรรค์</t>
  </si>
  <si>
    <t>โครงการนิทรรศการคณาจารย์สาขาวิชาการถ่ายภาพสร้างสรรค์</t>
  </si>
  <si>
    <t>1.1.1</t>
  </si>
  <si>
    <t>สาขาวิชาการถ่ายภาพสร้างสรรค์ ภาควิชาสื่อศิลปะและการออกแบบสื่อ</t>
  </si>
  <si>
    <t>ผู้ช่วยศาสตราจารย์กรรณ เกตุเวช</t>
  </si>
  <si>
    <t>ผลงานสร้างสรรค์ของอาจารย์ประจำและอาจารย์พิเศษสาขาวิชาการถ่ายภาพสร้างสรรค์ อย่างน้อย 7 ผลงาน</t>
  </si>
  <si>
    <t>อาจารย์ประจำผลงานวิชาการเพื่อประกอบการขอตำแหน่งทางวิชาการผ่านนิทรรศการ จำนวน 1 นิทรรศการ</t>
  </si>
  <si>
    <t>สาขาวิชาสื่อศิลปะและการออกแบบสื่อ</t>
  </si>
  <si>
    <t>โครงการสัมมนาเพื่อพัฒนาหลักสูตรสาขาวิชาสื่อศิลปะและการออกแบบสื่อ</t>
  </si>
  <si>
    <t>สาขาวิชาสื่อศิลปะและการออกแบบสื่อ ภาควิชาสื่อศิลปะและการออกแบบสื่อ</t>
  </si>
  <si>
    <t>ผลิตแผนการดำเนินงานและแนวทางการปฏิบัติงาน (แผนงาน 1-2 ปี) จำนวน  1 แผนงาน</t>
  </si>
  <si>
    <t>1. ร้อยละความพึงพอใจภาพรวมของการจัดโครงการฯ 
2. จำนวนผลิตแผนการดำเนินงานและแนวทางการปฏิบัติงาน จำนวน 1 แผนงาน</t>
  </si>
  <si>
    <t>งานบริการการศึกษาและพัฒนาคุณภาพนักศึกษา</t>
  </si>
  <si>
    <t>หน่วยพัฒนาคุณภาพนักศึกษา</t>
  </si>
  <si>
    <t>หน่วยส่งเสริมและพัฒนาวิชาการ</t>
  </si>
  <si>
    <t>หน่วยอาคารและสถานที่</t>
  </si>
  <si>
    <t>หน่วยทะเบียนและประมวลผล</t>
  </si>
  <si>
    <t>กิจกรรมทะเบียนและประมวลผลการศึกษา</t>
  </si>
  <si>
    <t>หน่วยบัณฑิตศึกษา</t>
  </si>
  <si>
    <t>หน่วยบริการห้องสมุด</t>
  </si>
  <si>
    <t>หน่วยบริหารงานบุคคล</t>
  </si>
  <si>
    <t>สำนักวิชาการบัณฑิต</t>
  </si>
  <si>
    <t xml:space="preserve">สาขาวิชาศิลปะและการออกแบบ (ป.โท) </t>
  </si>
  <si>
    <t xml:space="preserve">ค่าดำเนินโครงการสัมมนาของหลักสูตรฯ </t>
  </si>
  <si>
    <t>ค่าอาหารและเครื่องดื่ม และค่าอาหารว่างในการประชุมประจำหลักสูตรฯ</t>
  </si>
  <si>
    <t>ค่าพาหนะ ค่าที่พัก เบี้ยเลี้ยง ของวิทยากรบรรยายพิเศษ</t>
  </si>
  <si>
    <t>งานบริหารงานวิจัย บริการวิชาการ และวิเทศสัมพันธ์</t>
  </si>
  <si>
    <t>โครงการ/กิจกรรมที่ได้รับการสนับสนุน</t>
  </si>
  <si>
    <t>โครงการความร่วมมือ FSRD – ITB and FOFA – CMU 2022</t>
  </si>
  <si>
    <t>กองวิเทศสัมพันธ์</t>
  </si>
  <si>
    <t>รองศาสตราจารย์ ดร. อัษฎา โปราณานนท์</t>
  </si>
  <si>
    <t>พ.ย. 65 - ม.ค. 66</t>
  </si>
  <si>
    <t>โครงการความร่วมมือ School of Art UJD – FOFA CMU 2023</t>
  </si>
  <si>
    <t>โครงการปลูกจิตรักต้นฮัก</t>
  </si>
  <si>
    <t>อพ.สธ. ปีงบประมาณ 2566</t>
  </si>
  <si>
    <t>รองศาสตราจารย์ พิสมัย อาวะกุลพาณิชย์</t>
  </si>
  <si>
    <t>ต.ค. 65 - ก.ย. 66</t>
  </si>
  <si>
    <t>งบประมาณใช้จริง</t>
  </si>
  <si>
    <t>ยุทธศาสตร์ที่ 2 ความเป็นเลิศด้านการผลิตบัณฑิตสู่สัมมาชีพ รับผิดชอบสังคม</t>
  </si>
  <si>
    <r>
      <t>เป้าหมาย-</t>
    </r>
    <r>
      <rPr>
        <sz val="16"/>
        <color rgb="FF000000"/>
        <rFont val="TH SarabunPSK"/>
        <family val="2"/>
      </rPr>
      <t>บัณฑิตมีคุณภาพ ทักษะการทำงานตอบสนองความต้องการ เพิ่มโอกาสในอุตสาหกรรมสร้างสรรค์ สังคม วัฒนธรรม</t>
    </r>
  </si>
  <si>
    <r>
      <rPr>
        <b/>
        <sz val="16"/>
        <color rgb="FF000000"/>
        <rFont val="TH SarabunPSK"/>
      </rPr>
      <t>กลยุทธ์ 2.1</t>
    </r>
    <r>
      <rPr>
        <sz val="16"/>
        <color rgb="FF000000"/>
        <rFont val="TH SarabunPSK"/>
      </rPr>
      <t xml:space="preserve"> บูรณาการการเรียนรู้ร่วมกับชุมชน องค์กรภาครัฐและเอกชน</t>
    </r>
  </si>
  <si>
    <r>
      <rPr>
        <b/>
        <sz val="16"/>
        <color rgb="FF000000"/>
        <rFont val="TH SarabunPSK"/>
      </rPr>
      <t>กลยุทธ์ 2.2</t>
    </r>
    <r>
      <rPr>
        <sz val="16"/>
        <color rgb="FF000000"/>
        <rFont val="TH SarabunPSK"/>
      </rPr>
      <t xml:space="preserve"> เตรียมความพร้อมให้กับนักศึกษาสำหรับการบรรลุวิชาชีพด้านศิลปะและการออกแบบ</t>
    </r>
  </si>
  <si>
    <r>
      <rPr>
        <b/>
        <sz val="16"/>
        <color rgb="FF000000"/>
        <rFont val="TH SarabunPSK"/>
      </rPr>
      <t>กลยุทธ์ 2.3</t>
    </r>
    <r>
      <rPr>
        <sz val="16"/>
        <color rgb="FF000000"/>
        <rFont val="TH SarabunPSK"/>
      </rPr>
      <t xml:space="preserve"> พัฒนาความสัมพันธ์กับเครือข่ายพันธมิตรผู้ประกอบการทั้งในท้องถิ่นและภายในประเทศ  </t>
    </r>
  </si>
  <si>
    <r>
      <rPr>
        <b/>
        <sz val="16"/>
        <color rgb="FF000000"/>
        <rFont val="TH SarabunPSK"/>
      </rPr>
      <t>กลยุทธ์ 2.4</t>
    </r>
    <r>
      <rPr>
        <sz val="16"/>
        <color rgb="FF000000"/>
        <rFont val="TH SarabunPSK"/>
      </rPr>
      <t xml:space="preserve">  ส่งเสริมนักเรียน นักศึกษาที่มีศักยภาพด้วยการเพิ่มจำนวนทุนการศึกษา</t>
    </r>
  </si>
  <si>
    <r>
      <rPr>
        <b/>
        <sz val="16"/>
        <color rgb="FF000000"/>
        <rFont val="TH SarabunPSK"/>
      </rPr>
      <t>ตัวชี้วัด 2.1.1</t>
    </r>
    <r>
      <rPr>
        <sz val="16"/>
        <color rgb="FF000000"/>
        <rFont val="TH SarabunPSK"/>
      </rPr>
      <t xml:space="preserve"> จำนวนโครงการ/กิจกรรมการมีส่วนร่วมของนักศึกษา เพื่อส่งเสริมภาพลักษณ์และอัตลักษณ์ของคณะวิจิตรศิลป์</t>
    </r>
    <r>
      <rPr>
        <b/>
        <sz val="16"/>
        <color rgb="FFFF0000"/>
        <rFont val="TH SarabunPSK"/>
      </rPr>
      <t>**</t>
    </r>
  </si>
  <si>
    <r>
      <rPr>
        <b/>
        <sz val="16"/>
        <color rgb="FF000000"/>
        <rFont val="TH SarabunPSK"/>
      </rPr>
      <t>ตัวชี้วัด 2.2.1</t>
    </r>
    <r>
      <rPr>
        <sz val="16"/>
        <color rgb="FF000000"/>
        <rFont val="TH SarabunPSK"/>
      </rPr>
      <t xml:space="preserve"> จำนวนโครงการ/กิจกรรมที่ส่งเสริมการบ่มเพาะสัมมาชีพ</t>
    </r>
    <r>
      <rPr>
        <b/>
        <sz val="16"/>
        <color rgb="FFFF0000"/>
        <rFont val="TH SarabunPSK"/>
      </rPr>
      <t>**</t>
    </r>
  </si>
  <si>
    <r>
      <rPr>
        <b/>
        <sz val="16"/>
        <color rgb="FF000000"/>
        <rFont val="TH SarabunPSK"/>
      </rPr>
      <t xml:space="preserve">ตัวชี้วัด 2.2.2 </t>
    </r>
    <r>
      <rPr>
        <sz val="16"/>
        <color rgb="FF000000"/>
        <rFont val="TH SarabunPSK"/>
      </rPr>
      <t>ร้อยละของบัณฑิต</t>
    </r>
    <r>
      <rPr>
        <b/>
        <sz val="16"/>
        <color rgb="FFFF0000"/>
        <rFont val="TH SarabunPSK"/>
      </rPr>
      <t>.</t>
    </r>
    <r>
      <rPr>
        <sz val="16"/>
        <color rgb="FF000000"/>
        <rFont val="TH SarabunPSK"/>
      </rPr>
      <t>ที่มีงานทำหรือประกอบอาชีพอิสระภายใน 1 ปีหลังสำเร็จการศึกษา</t>
    </r>
    <r>
      <rPr>
        <b/>
        <sz val="16"/>
        <color rgb="FFFF0000"/>
        <rFont val="TH SarabunPSK"/>
      </rPr>
      <t>**</t>
    </r>
  </si>
  <si>
    <r>
      <t>ตัวชี้วัด 2.2.3</t>
    </r>
    <r>
      <rPr>
        <sz val="16"/>
        <color rgb="FF000000"/>
        <rFont val="TH SarabunPSK"/>
        <family val="2"/>
      </rPr>
      <t xml:space="preserve"> ร้อยละความพึงพอใจของผู้ใช้บัณฑิตภาพรวม ตามคุณลักษณะบัณฑิต</t>
    </r>
  </si>
  <si>
    <r>
      <rPr>
        <b/>
        <sz val="16"/>
        <color rgb="FF000000"/>
        <rFont val="TH SarabunPSK"/>
      </rPr>
      <t>ตัวชี้วัด 2.2.4</t>
    </r>
    <r>
      <rPr>
        <sz val="16"/>
        <color rgb="FF000000"/>
        <rFont val="TH SarabunPSK"/>
      </rPr>
      <t xml:space="preserve"> ร้อยละของนักศึกษาที่ได้เรียนรู้ทักษะด้านการทำงานสู่สัมมาชีพ</t>
    </r>
  </si>
  <si>
    <r>
      <rPr>
        <b/>
        <sz val="16"/>
        <color rgb="FF000000"/>
        <rFont val="TH SarabunPSK"/>
      </rPr>
      <t>ตัวชี้วัด 2.3.1</t>
    </r>
    <r>
      <rPr>
        <sz val="16"/>
        <color rgb="FF000000"/>
        <rFont val="TH SarabunPSK"/>
      </rPr>
      <t xml:space="preserve"> จำนวนนักศึกษาที่ได้รับการต่อยอดจากการบ่มเพาะสู่สัมมาชีพร่วมกับผู้มีส่วนได้ส่วนเสียทั้งภายในและภายนอกองค์กร</t>
    </r>
  </si>
  <si>
    <r>
      <rPr>
        <b/>
        <sz val="16"/>
        <color rgb="FF000000"/>
        <rFont val="TH SarabunPSK"/>
      </rPr>
      <t>ตัวชี้วัด 2.4.1</t>
    </r>
    <r>
      <rPr>
        <sz val="16"/>
        <color rgb="FF000000"/>
        <rFont val="TH SarabunPSK"/>
      </rPr>
      <t xml:space="preserve"> จำนวนทุนการศึกษาแรกเข้าสำหรับนักเรียนด้อยโอกาสที่มีศักยภาพด้านศิลปะและวัฒนธรรม</t>
    </r>
    <r>
      <rPr>
        <b/>
        <sz val="16"/>
        <color rgb="FFFF0000"/>
        <rFont val="TH SarabunPSK"/>
      </rPr>
      <t>** (เทอม1)</t>
    </r>
  </si>
  <si>
    <t xml:space="preserve">โครงการ 2023 Printmaking Art Workshop </t>
  </si>
  <si>
    <t>อาจารย์ ดร.นพเกล้า ศรีมาตย์กุล</t>
  </si>
  <si>
    <t>โครงการ 3H: Heart Head Hand</t>
  </si>
  <si>
    <t>สาขาวิชาการออกแบบ ภาควิชาศิลปะไทย</t>
  </si>
  <si>
    <t>รศ.พิศมัย อาวะกุลพาณิชย์</t>
  </si>
  <si>
    <t xml:space="preserve">โครงการละครเชื่อมคน (ต่อเนื่อง) : การประยุกต์ใช้ศิลปะการแสดงเพื่อถ่ายทอดวิถีชีวิตผ่านเรื่องเล่าชาวปกาเกอญอ หมู่บ้านแม่ต๋อม อ.อมก๋อย จ.เชียงใหม่ </t>
  </si>
  <si>
    <t>สาขาวิชาศิลปะการแสดง ภาควิชาศิลปะไทย</t>
  </si>
  <si>
    <t>รองศาศตราจารย์มาณพ มานะเเซม</t>
  </si>
  <si>
    <t>โครงการสัมมนาว่าด้วยสื่อ ศิลปะ และศิลปะการออกแบบ ระดับชาติ ครั้งที่ 1 ()</t>
  </si>
  <si>
    <t>อาจารย์ ศรยุทธ เอี่ยมเอื้อยุทธ</t>
  </si>
  <si>
    <t>โครงการบริการวิชาการสื่อสร้างสรรค์ภาพถ่ายและเรื่องเล่าชุมชนย่านเศรษฐกิจสร้างสรรค์ช้างม่อย</t>
  </si>
  <si>
    <t>โครงการส่งเสริมและพัฒนาศักยภาพนักศึกษาด้วยการบรรยายพิเศษและอบรมเชิงปฏิบัติการเพิ่มรับรองทักษะแห่งอนาคต</t>
  </si>
  <si>
    <t>พ.ย. 65 - พ.ค. 66</t>
  </si>
  <si>
    <t>"1. เพื่อให้นักศึกษามีทักษะแห่งอนาคต ตามความต้องการของสังคมในปัจจุบัน
2. เพื่อเพิ่มพูนความรู้แบะฝึกใช้เทคโนโลยรใหม่ ๆ ให้แก่นักศึกษาในหลักสูตร
3. นักศึกษาสามารถนำความรู้ที่ได้รับไปพัฒนาต่อยอดในชั้นเรียนได้"</t>
  </si>
  <si>
    <t>โครงการศึึกษาดูงานศิลปะต่างจังหวัดเพื่อพัฒนาศักยภาพนักศึกษาประติมากรรมa</t>
  </si>
  <si>
    <t>โครงการสัมมนาเชิงปฏิบัติการ และการแลกเปลี่ยนทัศนะคติทางภาพพิมพ์ “สัมมนาและการปฏิบัติการเรียนรู้นอกห้องเรียน ”</t>
  </si>
  <si>
    <t>โครงการสนับสนุนกิจกรรมสำหรับพัฒนาคุณภาพการเป็นบัณฑิตที่มีคุณภาพ</t>
  </si>
  <si>
    <t>สาขาวิชาสหศาสตร์ ภาควิชาทัศนศิลป์</t>
  </si>
  <si>
    <t> 260,750.00</t>
  </si>
  <si>
    <t>โครงการนิทรรศการภาพถ่ายผลงานศิลปนิพนธ์นักศึกษา (Thesis)</t>
  </si>
  <si>
    <t>สาขาวิชาการถ่ายภาพสร้างสรรค์ ภาควิชาสื่อศิลปะ และการออกแบบสื่อ</t>
  </si>
  <si>
    <t>อาจารย์ปรฉัตร ศรีสุข</t>
  </si>
  <si>
    <t xml:space="preserve"> โครงการพื้นที่นำเสนอผลงานสร้างสรรค์ (พื้นที่นำเสนอผลงานสร้างสรรค์ : Photoart Space 2023)</t>
  </si>
  <si>
    <t>โครงการน้องหน้าตรง</t>
  </si>
  <si>
    <t>ผู้ช่วยศาสตราจารย์ ดร.ปรัชญา คัมภิรานนท์</t>
  </si>
  <si>
    <t>โครงการนิทรรศการศิลปนิพนธ์สื่อศิลปะและการออกแบบสื่อ (Media Arts and Design Degree Show 2023)</t>
  </si>
  <si>
    <t>8 - 15 มี.ค 66</t>
  </si>
  <si>
    <t xml:space="preserve">1. เพื่อเปิดพื้นที่เพื่อจัดแสดงและเผยแพร่ผลงานศิลปนิพนธ์ของนักศึกษา ชั้นปีที่ 4 สาขาวิชาสื่อฯที่กำลังจะเป็นบัณฑิตใหม่ในอนาคต 
2. เพื่อเป็นการเปิดพื้นที่เพื่อแลกเปลี่ยนความรู้ เผยแพร่ข้อค้นพบทาง วิชาการ ที่มาจากการศึกษาวิจัยสื่อประสมโดยนักศึกษาชั้นปีที่ 4 
3. เพื่อเปิดประสบการณ์ให้แก่นักศึกษาชั้นปีที่ 4 ได้พูดคุย แลกเปลี่ยนองค์ความรู้กับผู้เชี่ยวชาญ ผู้ทรงคุณวุฒิ นักวิชาการที่มีชื่อเสียง คณาจารย์ และผู้ที่สนใจ
</t>
  </si>
  <si>
    <t>หน่วยพัฒนาคุณภาพนักศึกษา งานบริการการศึกษาและพัฒนาคุณภาพนักศึกษา</t>
  </si>
  <si>
    <t>นายสมปอง ดีลี</t>
  </si>
  <si>
    <t>น.ส.วรรณภา แก้วทอง</t>
  </si>
  <si>
    <t xml:space="preserve">ยุทธศาสตร์ที่ 3 - ล้านนาสร้างสรรค์และศิลปะร่วมสมัย </t>
  </si>
  <si>
    <r>
      <rPr>
        <b/>
        <sz val="16"/>
        <color rgb="FF000000"/>
        <rFont val="TH SarabunPSK"/>
      </rPr>
      <t>เป้าหมาย</t>
    </r>
    <r>
      <rPr>
        <sz val="16"/>
        <color rgb="FF000000"/>
        <rFont val="TH SarabunPSK"/>
      </rPr>
      <t xml:space="preserve"> –ศูนย์รวมความเป็นเลิศด้านล้านนาสร้างสรรค์ ศิลปะร่วมสมัย ทำนุบำรุงต่อยอดองค์ความรู้ด้วยนวัตกรรมสู่สังคม</t>
    </r>
  </si>
  <si>
    <r>
      <rPr>
        <b/>
        <sz val="16"/>
        <color rgb="FF000000"/>
        <rFont val="TH SarabunPSK"/>
      </rPr>
      <t>กลยุทธ์ 3.1</t>
    </r>
    <r>
      <rPr>
        <sz val="16"/>
        <color rgb="FF000000"/>
        <rFont val="TH SarabunPSK"/>
      </rPr>
      <t xml:space="preserve"> ส่งเสริมหอศิลปะฯให้มีความเป็นมาตรฐาน ร่วมมือกับองค์กรภายนอกพัฒนาเครือข่ายด้านศิลปะที่เอื้อต่อการบริการวิชาการแก่สังคม</t>
    </r>
  </si>
  <si>
    <r>
      <rPr>
        <b/>
        <sz val="16"/>
        <color rgb="FF000000"/>
        <rFont val="TH SarabunPSK"/>
      </rPr>
      <t>กลยุทธ์ 3.2</t>
    </r>
    <r>
      <rPr>
        <sz val="16"/>
        <color rgb="FF000000"/>
        <rFont val="TH SarabunPSK"/>
      </rPr>
      <t xml:space="preserve"> ส่งเสริมและสร้างแบรนด์ดิ้งความเป็นเลิศด้านล้านนาสร้างสรรค์และศิลปะร่วมสมัย (Lanna Excellent Center)</t>
    </r>
  </si>
  <si>
    <r>
      <rPr>
        <b/>
        <sz val="16"/>
        <color rgb="FF000000"/>
        <rFont val="TH SarabunPSK"/>
      </rPr>
      <t xml:space="preserve">กลยุทธ์ 3.3 </t>
    </r>
    <r>
      <rPr>
        <sz val="16"/>
        <color rgb="FF000000"/>
        <rFont val="TH SarabunPSK"/>
      </rPr>
      <t>ส่งเสริมความเครือข่ายความร่วมกับผู้ประกอบการด้านล้านนาสร้างสรรค์และศิลปะร่วมสมัย</t>
    </r>
  </si>
  <si>
    <r>
      <t>ตัวชี้วัด 3.1.1</t>
    </r>
    <r>
      <rPr>
        <sz val="16"/>
        <color rgb="FF000000"/>
        <rFont val="TH SarabunPSK"/>
        <family val="2"/>
      </rPr>
      <t xml:space="preserve"> จำนวนเครือข่ายความร่วมมือ (MOU) เพื่อยกระดับมาตรฐานหอศิลปวัฒนธรรมมหาวิทยาลัยเชียงใหม่</t>
    </r>
  </si>
  <si>
    <r>
      <t>ตัวชี้วัด 3.1.2</t>
    </r>
    <r>
      <rPr>
        <sz val="16"/>
        <color rgb="FF000000"/>
        <rFont val="TH SarabunPSK"/>
        <family val="2"/>
      </rPr>
      <t xml:space="preserve"> จำนวนโครงการ บริการวิชาการ นิทรรศการ หรือกิจกรรมด้านล้านนาสร้างสรรค์และศิลปะร่วมสมัยระดับภูมิภาค ระดับชาติ และระดับนานาชาติใน</t>
    </r>
    <r>
      <rPr>
        <b/>
        <u/>
        <sz val="16"/>
        <color rgb="FF000000"/>
        <rFont val="TH SarabunPSK"/>
        <family val="2"/>
      </rPr>
      <t>พื้นที่หอศิลปวัฒนธรรม มหาวิทยาลัยเชียงใหม่</t>
    </r>
  </si>
  <si>
    <r>
      <rPr>
        <b/>
        <sz val="16"/>
        <color rgb="FF000000"/>
        <rFont val="TH SarabunPSK"/>
      </rPr>
      <t>ตัวชี้วัด 3.1.3</t>
    </r>
    <r>
      <rPr>
        <sz val="16"/>
        <color rgb="FF000000"/>
        <rFont val="TH SarabunPSK"/>
      </rPr>
      <t xml:space="preserve"> จำนวนเงินรายได้จากโครงการบริการวิชาการ โครงการวิจัย วิจัยสร้างสรรค์ และค่าเช่าสถานที่ที่เกิดขึ้นภายใน</t>
    </r>
    <r>
      <rPr>
        <b/>
        <u/>
        <sz val="16"/>
        <color rgb="FF000000"/>
        <rFont val="TH SarabunPSK"/>
      </rPr>
      <t>พื้นที่หอศิลปวัฒนธรรม มหาวิทยาลัยเชียงใหม่</t>
    </r>
  </si>
  <si>
    <r>
      <t>ตัวชี้วัด 3.2.1</t>
    </r>
    <r>
      <rPr>
        <sz val="16"/>
        <color rgb="FF000000"/>
        <rFont val="TH SarabunPSK"/>
        <family val="2"/>
      </rPr>
      <t xml:space="preserve"> จำนวนโครงการ บริการวิชาการ นิทรรศการ หรือกิจกรรมด้านล้านนาสร้างสรรค์และศิลปะร่วมสมัยระดับภูมิภาค ระดับชาติ และระดับนานาชาติใน</t>
    </r>
    <r>
      <rPr>
        <b/>
        <u/>
        <sz val="16"/>
        <color rgb="FF000000"/>
        <rFont val="TH SarabunPSK"/>
        <family val="2"/>
      </rPr>
      <t>พื้นที่คณะวิจิตรศิลป์</t>
    </r>
  </si>
  <si>
    <r>
      <t>ตัวชี้วัด 3.2.2</t>
    </r>
    <r>
      <rPr>
        <sz val="16"/>
        <color rgb="FF000000"/>
        <rFont val="TH SarabunPSK"/>
      </rPr>
      <t xml:space="preserve"> จำนวนแนวความคิด/ต้นแบบจากงานวิจัย สร้างสรรค์ หรือนวัตรรมด้านล้านนาสร้างสรรค์และศิลปะร่วมสมัยที่นำไปต่อยอด </t>
    </r>
  </si>
  <si>
    <r>
      <rPr>
        <b/>
        <sz val="16"/>
        <color rgb="FF000000"/>
        <rFont val="TH SarabunPSK"/>
      </rPr>
      <t>ตัวชี้วัด 3.2.3</t>
    </r>
    <r>
      <rPr>
        <sz val="16"/>
        <color rgb="FF000000"/>
        <rFont val="TH SarabunPSK"/>
      </rPr>
      <t xml:space="preserve"> จำนวนโครงการบริการวิชาการสหวิทยาการที่สร้างผลกระทบสูงในวงกว้างต่อชุมชน องค์กร (ตามการประเมินมูลค่าทางเศรษฐกิจและสังคม SROI)</t>
    </r>
  </si>
  <si>
    <r>
      <rPr>
        <b/>
        <sz val="16"/>
        <color rgb="FF000000"/>
        <rFont val="TH SarabunPSK"/>
      </rPr>
      <t>ตัวชี้วัด 3.3.1</t>
    </r>
    <r>
      <rPr>
        <sz val="16"/>
        <color rgb="FF000000"/>
        <rFont val="TH SarabunPSK"/>
      </rPr>
      <t xml:space="preserve"> จำนวนองค์กร/ชุมชนที่คณะให้</t>
    </r>
    <r>
      <rPr>
        <b/>
        <sz val="16"/>
        <color rgb="FF000000"/>
        <rFont val="TH SarabunPSK"/>
      </rPr>
      <t>การบริการวิชาการ</t>
    </r>
    <r>
      <rPr>
        <sz val="16"/>
        <color rgb="FF000000"/>
        <rFont val="TH SarabunPSK"/>
      </rPr>
      <t>เกี่ยวกับล้านนาสร้างสรรค์และศิลปะร่วมสมัยสู่ผู้ประกอบการใหม่</t>
    </r>
  </si>
  <si>
    <r>
      <rPr>
        <b/>
        <sz val="16"/>
        <color rgb="FF000000"/>
        <rFont val="TH SarabunPSK"/>
      </rPr>
      <t>ตัวชี้วัด 3.3.2</t>
    </r>
    <r>
      <rPr>
        <sz val="16"/>
        <color rgb="FF000000"/>
        <rFont val="TH SarabunPSK"/>
      </rPr>
      <t xml:space="preserve"> จำนวนธุรกิจที่ได้รับการต่อยอดด้านล้านนาสร้างสรรค์และศิลปะร่วมสมัย </t>
    </r>
  </si>
  <si>
    <r>
      <rPr>
        <b/>
        <sz val="16"/>
        <color rgb="FF000000"/>
        <rFont val="TH SarabunPSK"/>
      </rPr>
      <t>ตัวชี้วัด 3.3.3</t>
    </r>
    <r>
      <rPr>
        <sz val="16"/>
        <color rgb="FF000000"/>
        <rFont val="TH SarabunPSK"/>
      </rPr>
      <t xml:space="preserve"> จำนวนชิ้นงานด้านล้านนาสร้างสรรค์และศิลปะร่วมสมัย (จากการเรียนการสอน วิจัย ชุมชน  ผู้ประกอบการใหม่)</t>
    </r>
    <r>
      <rPr>
        <b/>
        <sz val="16"/>
        <color rgb="FFFF0000"/>
        <rFont val="TH SarabunPSK"/>
      </rPr>
      <t>****</t>
    </r>
  </si>
  <si>
    <t>โครงการเสริมทักษะศิลปะกับพื้นที่ชุมชน กายมนุษย์ และศิลปะสื่อความผู้บกพร่องทางโสต</t>
  </si>
  <si>
    <t xml:space="preserve"> โครงการ ศิลปะกับชุมชน แสง-เงา บนโครงสร้างไม้ไผ่กับกระดาษสา ชุมชนต้นเปา</t>
  </si>
  <si>
    <t>รองศาสตราจารย์ยุพา มหามาตร</t>
  </si>
  <si>
    <t>โครงการอบรมร่วมมือเชิงปฏิบัติการและสร้างสรรค์ผลงานศิลปะกับชุมชนต้นเปา 2566</t>
  </si>
  <si>
    <t>อาจารย์ ดร.กรินคณา คงเพชร</t>
  </si>
  <si>
    <t>4, 5 และ 11 ก.พ. 66</t>
  </si>
  <si>
    <t>1. เพื่อให้นักศึกษาสามารถสร้างสรรค์ผลงานศิลปะ 3 มิติ สามารถวิเคราะห์ผลงานศิลปะของตนเองได้ 
2. เพื่อให้นักศึกษามีวิธีการสื่อสารแนวความคิด วิธีการนำเสนอ ประชาสัมพันธ์ผลงานงานศิลปะร่วมสมัยอย่างเป็นรูปธรรม 
3. เพื่อให้นักศึกษามีแรงบัลดาลใจ ในการพัฒนางานสร้างสรรค์ และมีศิลปะเป็นสิ่งยึดโยงสร้างเครือข่ายส่งเสริมสังคมศิลปะและศิลปินให้มีชื่อเสียงต่อไปในอนาคต 
4. เพื่อพัฒนาศักยภาพในการจัดกิจกรรมเชิงปฏิบัติการ ของสาขาวิชาประติมากรรมมีวิธีการสื่อสาร แนวความคิด วิธีการนำเสนอ ประชาสัมพันธ์ผลงานงานศิลปะร่วมสมัยได้อย่างเป็นรูปธรรม</t>
  </si>
  <si>
    <t>โครงการประกวดศิลปหัตถกรรมล้านนาร่วมสมัย</t>
  </si>
  <si>
    <t>สาขาวิชาศิลปะไทย ภาควิชาศิลปะไทย</t>
  </si>
  <si>
    <t>อ.ดร. สราวุธ รูปิน</t>
  </si>
  <si>
    <t>รวมทั้งสิ้น</t>
  </si>
  <si>
    <t xml:space="preserve">ยุทธศาสตร์ที่ 4 – พัฒนาการเติบโตของคณะฯอย่างยั่งยืนและการพัฒนาหลักสูตรการศึกษาอย่างต่อเนื่อง </t>
  </si>
  <si>
    <r>
      <t>เป้าหมาย</t>
    </r>
    <r>
      <rPr>
        <sz val="16"/>
        <color rgb="FF000000"/>
        <rFont val="TH SarabunPSK"/>
        <family val="2"/>
      </rPr>
      <t xml:space="preserve"> - พัฒนาและขับเคลื่อนคณะวิจิตรศิลป์ เพื่อบรรลุเป้าหมายการเติบโตอย่างยั่งยืน</t>
    </r>
  </si>
  <si>
    <r>
      <rPr>
        <b/>
        <sz val="16"/>
        <color rgb="FF000000"/>
        <rFont val="TH SarabunPSK"/>
      </rPr>
      <t>กลยุทธ์ 4.1</t>
    </r>
    <r>
      <rPr>
        <sz val="16"/>
        <color rgb="FF000000"/>
        <rFont val="TH SarabunPSK"/>
      </rPr>
      <t xml:space="preserve"> เสริมสร้างภาพลักษณ์ของคณะในฐานะศูนย์กลางความเป็นเลิศสําหรับชุมชนท้องถิ่นระดับภูมิภาค ระดับชาติ และระดับนานาชาติ</t>
    </r>
  </si>
  <si>
    <r>
      <rPr>
        <b/>
        <sz val="16"/>
        <color rgb="FF000000"/>
        <rFont val="TH SarabunPSK"/>
      </rPr>
      <t>กลยุทธ์ 4.2</t>
    </r>
    <r>
      <rPr>
        <sz val="16"/>
        <color rgb="FF000000"/>
        <rFont val="TH SarabunPSK"/>
      </rPr>
      <t xml:space="preserve"> แสวงหาและวิเคราะห์ฐานข้อมูลที่เชื่อถือได้และมีประสิทธิภาพ</t>
    </r>
  </si>
  <si>
    <r>
      <rPr>
        <b/>
        <sz val="16"/>
        <color rgb="FF000000"/>
        <rFont val="TH SarabunPSK"/>
      </rPr>
      <t>กลยุทธ์ 4.3</t>
    </r>
    <r>
      <rPr>
        <sz val="16"/>
        <color rgb="FF000000"/>
        <rFont val="TH SarabunPSK"/>
      </rPr>
      <t xml:space="preserve">  ผลักดันการบริหารองค์กรให้เป็นไปตามมาตรฐานสากล</t>
    </r>
  </si>
  <si>
    <r>
      <rPr>
        <b/>
        <sz val="16"/>
        <color rgb="FF000000"/>
        <rFont val="TH SarabunPSK"/>
      </rPr>
      <t xml:space="preserve">กลยุทธ์ 4.4 </t>
    </r>
    <r>
      <rPr>
        <sz val="16"/>
        <color rgb="FF000000"/>
        <rFont val="TH SarabunPSK"/>
      </rPr>
      <t>บูรณาการศิลปะทุกแขนงภายในและภายนอกบนพื้นฐานศิลปะและวัฒนธรรมอย่างยั่งยืน แบบสหวิทยาการ</t>
    </r>
  </si>
  <si>
    <r>
      <rPr>
        <b/>
        <sz val="16"/>
        <color rgb="FF000000"/>
        <rFont val="TH SarabunPSK"/>
      </rPr>
      <t xml:space="preserve">ตัวชี้วัด 4.1.1 </t>
    </r>
    <r>
      <rPr>
        <sz val="16"/>
        <color rgb="FF000000"/>
        <rFont val="TH SarabunPSK"/>
      </rPr>
      <t>จำนวนโครงการ/กิจกรรมประชาสัมพันธ์คณะวิจิตรศิลป์</t>
    </r>
  </si>
  <si>
    <r>
      <rPr>
        <b/>
        <sz val="16"/>
        <color rgb="FF000000"/>
        <rFont val="TH SarabunPSK"/>
      </rPr>
      <t>ตัวชี้วัด 4.1.2</t>
    </r>
    <r>
      <rPr>
        <sz val="16"/>
        <color rgb="FF000000"/>
        <rFont val="TH SarabunPSK"/>
      </rPr>
      <t xml:space="preserve"> ร้อยละความสำเร็จของการเสริมสร้างภาพลักษณ์และการสื่อสารองค์กร </t>
    </r>
  </si>
  <si>
    <r>
      <rPr>
        <b/>
        <sz val="16"/>
        <color rgb="FF000000"/>
        <rFont val="TH SarabunPSK"/>
      </rPr>
      <t>ตัวชี้วัด 4.2.1</t>
    </r>
    <r>
      <rPr>
        <sz val="16"/>
        <color rgb="FF000000"/>
        <rFont val="TH SarabunPSK"/>
      </rPr>
      <t xml:space="preserve"> จำนวนฐานข้อมูล เพื่อสนับสนุนและรองรับการจัดทำแผนปฏิบัติการที่สอดคล้องต่อการขับเคลื่อนองค์กร</t>
    </r>
    <r>
      <rPr>
        <b/>
        <sz val="16"/>
        <color rgb="FF000000"/>
        <rFont val="TH SarabunPSK"/>
      </rPr>
      <t xml:space="preserve"> </t>
    </r>
  </si>
  <si>
    <r>
      <rPr>
        <b/>
        <sz val="16"/>
        <color rgb="FF000000"/>
        <rFont val="TH SarabunPSK"/>
      </rPr>
      <t>ตัวชี้วัด 4.3.1</t>
    </r>
    <r>
      <rPr>
        <sz val="16"/>
        <color rgb="FF000000"/>
        <rFont val="TH SarabunPSK"/>
      </rPr>
      <t xml:space="preserve"> ร้อยละของการบรรลุผลสำเร็จตามยุทธศาสตร์ของแผนพัฒนาการศึกษามหาวิทยาลัยเชียงใหม่ ระยะที่ 13</t>
    </r>
  </si>
  <si>
    <r>
      <rPr>
        <b/>
        <sz val="16"/>
        <color rgb="FF000000"/>
        <rFont val="TH SarabunPSK"/>
      </rPr>
      <t xml:space="preserve">ตัวชี้วัด 4.3.2 </t>
    </r>
    <r>
      <rPr>
        <sz val="16"/>
        <color rgb="FF000000"/>
        <rFont val="TH SarabunPSK"/>
      </rPr>
      <t xml:space="preserve">ผลการประเมินคุณธรรมและความโปร่งใส (CMU-ITA) </t>
    </r>
  </si>
  <si>
    <r>
      <rPr>
        <b/>
        <sz val="16"/>
        <color rgb="FF000000"/>
        <rFont val="TH SarabunPSK"/>
      </rPr>
      <t>ตัวชี้วัด 4.3.3</t>
    </r>
    <r>
      <rPr>
        <sz val="16"/>
        <color rgb="FF000000"/>
        <rFont val="TH SarabunPSK"/>
      </rPr>
      <t xml:space="preserve"> ผลการประเมินตามเกณฑ์ประเมินคุณภาพการศึกษาเพื่อดำเนินการที่เป็นเลิศ (EdPEx)</t>
    </r>
  </si>
  <si>
    <r>
      <rPr>
        <b/>
        <sz val="16"/>
        <color rgb="FF000000"/>
        <rFont val="TH SarabunPSK"/>
      </rPr>
      <t xml:space="preserve">ตัวชี้วัด 4.3.4 </t>
    </r>
    <r>
      <rPr>
        <sz val="16"/>
        <color rgb="FF000000"/>
        <rFont val="TH SarabunPSK"/>
      </rPr>
      <t>ร้อยละความสำเร็จของการจัดการข้อร้องเรียน</t>
    </r>
  </si>
  <si>
    <r>
      <rPr>
        <b/>
        <sz val="16"/>
        <color rgb="FF000000"/>
        <rFont val="TH SarabunPSK"/>
      </rPr>
      <t xml:space="preserve">ตัวชี้วัด 4.4.1 </t>
    </r>
    <r>
      <rPr>
        <sz val="16"/>
        <color rgb="FF000000"/>
        <rFont val="TH SarabunPSK"/>
      </rPr>
      <t>จำนวนโครงการ/กิจกรรมส่งเสริมการศึกษาบูรณาการหลักสูตรของคณาจารย์และนักศึกษาภายในคณะ</t>
    </r>
  </si>
  <si>
    <r>
      <rPr>
        <b/>
        <sz val="16"/>
        <color rgb="FF000000"/>
        <rFont val="TH SarabunPSK"/>
      </rPr>
      <t xml:space="preserve">ตัวชี้วัด 4.4.2 </t>
    </r>
    <r>
      <rPr>
        <sz val="16"/>
        <color rgb="FF000000"/>
        <rFont val="TH SarabunPSK"/>
      </rPr>
      <t>จำนวนหลักสูตร</t>
    </r>
    <r>
      <rPr>
        <b/>
        <sz val="16"/>
        <color rgb="FF000000"/>
        <rFont val="TH SarabunPSK"/>
      </rPr>
      <t>บูรณาการ</t>
    </r>
    <r>
      <rPr>
        <sz val="16"/>
        <color rgb="FF000000"/>
        <rFont val="TH SarabunPSK"/>
      </rPr>
      <t>ศาสตร์ตอบสนองเศรษฐกิจสร้างสรรค์ทั้งภายในและภายนอกองค์กร</t>
    </r>
    <r>
      <rPr>
        <b/>
        <sz val="16"/>
        <color rgb="FFFF0000"/>
        <rFont val="TH SarabunPSK"/>
      </rPr>
      <t xml:space="preserve">** </t>
    </r>
  </si>
  <si>
    <t>โครงการประชาสัมพันธ์หลักสูตร สาขาวิชาสื่อศิลปะและการออกแบบสื่อ (MADs PR)</t>
  </si>
  <si>
    <t>ยุทธศาสตร์ที่ 5 - สร้างความมั่นคงทางการคลัง ความยั่งยืน และความพอเพียง</t>
  </si>
  <si>
    <r>
      <t xml:space="preserve">เป้าหมาย </t>
    </r>
    <r>
      <rPr>
        <sz val="16"/>
        <color rgb="FF000000"/>
        <rFont val="TH SarabunPSK"/>
        <family val="2"/>
      </rPr>
      <t>- คณะมีเสถียรภาพทางการเงินอย่างยั่งยืน ยืดหยุ่น สามารถปรับตัวต่อการเปลี่ยนแปลงทางสังคมได้อย่างมั่นคง</t>
    </r>
  </si>
  <si>
    <r>
      <rPr>
        <b/>
        <sz val="16"/>
        <color rgb="FF000000"/>
        <rFont val="TH SarabunPSK"/>
      </rPr>
      <t>กลยุทธ์ 5.1</t>
    </r>
    <r>
      <rPr>
        <sz val="16"/>
        <color rgb="FF000000"/>
        <rFont val="TH SarabunPSK"/>
      </rPr>
      <t xml:space="preserve"> การบริหารทรัพยากรเพื่อลดต้นทุน</t>
    </r>
  </si>
  <si>
    <r>
      <rPr>
        <b/>
        <sz val="16"/>
        <color rgb="FF000000"/>
        <rFont val="TH SarabunPSK"/>
      </rPr>
      <t xml:space="preserve">กลยุทธ์ 5.2  </t>
    </r>
    <r>
      <rPr>
        <sz val="16"/>
        <color rgb="FF000000"/>
        <rFont val="TH SarabunPSK"/>
      </rPr>
      <t>สร้างความคุ้มค่าคุ้มทุนทางรายได้ต่อค่าใช้จ่ายในการเรียนการสอน</t>
    </r>
  </si>
  <si>
    <r>
      <rPr>
        <b/>
        <sz val="16"/>
        <color rgb="FF000000"/>
        <rFont val="TH SarabunPSK"/>
      </rPr>
      <t>กลยุทธ์ 5.3.</t>
    </r>
    <r>
      <rPr>
        <sz val="16"/>
        <color rgb="FF000000"/>
        <rFont val="TH SarabunPSK"/>
      </rPr>
      <t xml:space="preserve"> พัฒนาความสัมพันธ์ร่วมกันระหว่างคณะ ศิษย์เก่า ผู้สนับสนุนทุนภายนอก เพื่อการศึกษา</t>
    </r>
  </si>
  <si>
    <r>
      <rPr>
        <b/>
        <sz val="16"/>
        <color rgb="FF000000"/>
        <rFont val="TH SarabunPSK"/>
      </rPr>
      <t>กลยุทธ์ 5.4</t>
    </r>
    <r>
      <rPr>
        <sz val="16"/>
        <color rgb="FF000000"/>
        <rFont val="TH SarabunPSK"/>
      </rPr>
      <t xml:space="preserve"> ส่งเสริมการใช้ประโยชน์จากพื้นที่และสิ่งสนับสนุนภายในคณะวิจิตรศิลป์ เพื่อให้เกิดประโยชน์สูงสุด</t>
    </r>
  </si>
  <si>
    <r>
      <rPr>
        <b/>
        <sz val="16"/>
        <color rgb="FF000000"/>
        <rFont val="TH SarabunPSK"/>
      </rPr>
      <t xml:space="preserve">ตัวชี้วัด 5.1.1 </t>
    </r>
    <r>
      <rPr>
        <sz val="16"/>
        <color rgb="FF000000"/>
        <rFont val="TH SarabunPSK"/>
      </rPr>
      <t>จำนวนโครงการ/กิจกรรมสนับสนุน Green office</t>
    </r>
  </si>
  <si>
    <r>
      <rPr>
        <b/>
        <sz val="16"/>
        <color rgb="FF000000"/>
        <rFont val="TH SarabunPSK"/>
      </rPr>
      <t>ตัวชี้วัด 5.1.2</t>
    </r>
    <r>
      <rPr>
        <sz val="16"/>
        <color rgb="FF000000"/>
        <rFont val="TH SarabunPSK"/>
      </rPr>
      <t xml:space="preserve"> จำนวนกระบวนการที่ลดความสูญเสียทางการทำงาน (ระบบคลังข้อมูลทรัพยากร เช่น ไฟฟ้า น้ำ เป็นต้น พร้อมการวิเคราะห์เพื่อการลดต้นทุน) </t>
    </r>
  </si>
  <si>
    <r>
      <rPr>
        <b/>
        <sz val="16"/>
        <color rgb="FF000000"/>
        <rFont val="TH SarabunPSK"/>
      </rPr>
      <t xml:space="preserve">ตัวชี้วัด 5.2.1 </t>
    </r>
    <r>
      <rPr>
        <sz val="16"/>
        <color rgb="FF000000"/>
        <rFont val="TH SarabunPSK"/>
      </rPr>
      <t>รายได้หลังหักค่าใช้จ่าย (เพิ่มขึ้นจากปีที่ผ่านมา)</t>
    </r>
  </si>
  <si>
    <r>
      <t xml:space="preserve">ตัวชี้วัด 5.2.2 </t>
    </r>
    <r>
      <rPr>
        <sz val="16"/>
        <color rgb="FF000000"/>
        <rFont val="TH SarabunPSK"/>
      </rPr>
      <t>จำนวนเงินรายได้จากโครงการบริการวิชาการ</t>
    </r>
  </si>
  <si>
    <r>
      <rPr>
        <b/>
        <sz val="16"/>
        <color rgb="FF000000"/>
        <rFont val="TH SarabunPSK"/>
      </rPr>
      <t xml:space="preserve">ตัวชี้วัด 5.2.3 </t>
    </r>
    <r>
      <rPr>
        <sz val="16"/>
        <color rgb="FF000000"/>
        <rFont val="TH SarabunPSK"/>
      </rPr>
      <t>จำนวนเงินรายได้จากหลักสูตรระยะสั้น การเรียนรู้ตลอดชีวิต หลักสูตรศิลปะผู้ประกอบการใหม่</t>
    </r>
  </si>
  <si>
    <r>
      <rPr>
        <b/>
        <sz val="16"/>
        <color rgb="FF000000"/>
        <rFont val="TH SarabunPSK"/>
      </rPr>
      <t xml:space="preserve">ตัวชี้วัด 5.3.1 </t>
    </r>
    <r>
      <rPr>
        <sz val="16"/>
        <color rgb="FF000000"/>
        <rFont val="TH SarabunPSK"/>
      </rPr>
      <t>จำนวนโครงการ/กิจกรรมทางวิชาการร่วมกับศิษย์เก่าและศิลปินภายนอกองค์กร (Blue Thunder Project)</t>
    </r>
  </si>
  <si>
    <r>
      <t>ตัวชี้วัด 5.3.2</t>
    </r>
    <r>
      <rPr>
        <sz val="16"/>
        <color rgb="FF000000"/>
        <rFont val="TH SarabunPSK"/>
        <family val="2"/>
      </rPr>
      <t xml:space="preserve"> ร้อยละความพึงพอใจของศิษย์เก่าต่อชื่อเสียงของคณะวิจิตรศิลป์</t>
    </r>
  </si>
  <si>
    <r>
      <rPr>
        <b/>
        <sz val="16"/>
        <color rgb="FF000000"/>
        <rFont val="TH SarabunPSK"/>
      </rPr>
      <t xml:space="preserve">ตัวชี้วัด 5.3.3 </t>
    </r>
    <r>
      <rPr>
        <sz val="16"/>
        <color rgb="FF000000"/>
        <rFont val="TH SarabunPSK"/>
      </rPr>
      <t>จำนวนเงินรายได้จากการบริจาคจากโครงการ/กิจกรรมร่วมกับศิษย์เก่า หรือองค์กรภายนอก</t>
    </r>
  </si>
  <si>
    <r>
      <rPr>
        <b/>
        <sz val="16"/>
        <color rgb="FF000000"/>
        <rFont val="TH SarabunPSK"/>
      </rPr>
      <t>ตัวชี้วัด 5.4.1</t>
    </r>
    <r>
      <rPr>
        <sz val="16"/>
        <color rgb="FF000000"/>
        <rFont val="TH SarabunPSK"/>
      </rPr>
      <t xml:space="preserve"> ระดับมาตรฐานความปลอดภัยของห้องปฏิบัติการและพื้นที่คณะวิจิตรศิลป์ที่เป็นมาตรฐานสากล (สอดคล้องกับตัวชี้วัด 5.1.1)</t>
    </r>
  </si>
  <si>
    <r>
      <rPr>
        <b/>
        <sz val="16"/>
        <color rgb="FF000000"/>
        <rFont val="TH SarabunPSK"/>
      </rPr>
      <t xml:space="preserve">ตัวชี้วัด 5.4.2 </t>
    </r>
    <r>
      <rPr>
        <sz val="16"/>
        <color rgb="FF000000"/>
        <rFont val="TH SarabunPSK"/>
      </rPr>
      <t>จำนวนโครงการปรับภูมิทัศน์คณะวิจิตรศิลป์</t>
    </r>
  </si>
  <si>
    <r>
      <t xml:space="preserve">ตัวชี้วัด 5.4.3 </t>
    </r>
    <r>
      <rPr>
        <sz val="16"/>
        <color rgb="FF000000"/>
        <rFont val="TH SarabunPSK"/>
        <family val="2"/>
      </rPr>
      <t>ร้อยละความพึงพอใจสิ่งสนับสนุนการเรียนรู้</t>
    </r>
  </si>
  <si>
    <r>
      <t>ตัวชี้วัด 5.4.4</t>
    </r>
    <r>
      <rPr>
        <sz val="16"/>
        <color rgb="FF000000"/>
        <rFont val="TH SarabunPSK"/>
        <family val="2"/>
      </rPr>
      <t xml:space="preserve"> ร้อยละความพึงพอใจสภาพแวดล้อมในการทำงาน</t>
    </r>
  </si>
  <si>
    <t xml:space="preserve">โครงการ Big Cleaning Day Printmaking (เทอม 1/2565) </t>
  </si>
  <si>
    <t>โครงการ Big Cleaning Day Printmaking (เทอม 2/2565)</t>
  </si>
  <si>
    <t>หน่วยอาคารและสถานที่ งานบริการการศึกษาและพัฒนาคุณภาพนักศึกษา</t>
  </si>
  <si>
    <t>พงษกร ยะภิระ</t>
  </si>
  <si>
    <t>ยุทธศาสตร์ที่ 6 - การบริหารจัดการเพื่อการดำเนินงานที่เป็นเลิศ</t>
  </si>
  <si>
    <r>
      <rPr>
        <b/>
        <sz val="16"/>
        <color rgb="FF000000"/>
        <rFont val="TH SarabunPSK"/>
      </rPr>
      <t xml:space="preserve">เป้าหมาย - </t>
    </r>
    <r>
      <rPr>
        <sz val="16"/>
        <color rgb="FF000000"/>
        <rFont val="TH SarabunPSK"/>
      </rPr>
      <t>พัฒนาศักยภาพองค์กรภายในสู่การดำเนินงานที่เป็นเลิศ</t>
    </r>
  </si>
  <si>
    <r>
      <rPr>
        <b/>
        <sz val="16"/>
        <color rgb="FF000000"/>
        <rFont val="TH SarabunPSK"/>
      </rPr>
      <t>กลยุทธ์ 6.1</t>
    </r>
    <r>
      <rPr>
        <sz val="16"/>
        <color rgb="FF000000"/>
        <rFont val="TH SarabunPSK"/>
      </rPr>
      <t xml:space="preserve"> พัฒนาการสื่อสารองค์กรสร้างความสามัคคี</t>
    </r>
  </si>
  <si>
    <r>
      <rPr>
        <b/>
        <sz val="16"/>
        <color rgb="FF000000"/>
        <rFont val="TH SarabunPSK"/>
      </rPr>
      <t>กลยุทธ์ 6.2</t>
    </r>
    <r>
      <rPr>
        <sz val="16"/>
        <color rgb="FF000000"/>
        <rFont val="TH SarabunPSK"/>
      </rPr>
      <t xml:space="preserve"> พัฒนาและส่งเสริมทักษะศักยภาพคณาจารย์และบุคลากรเพื่อตอบโจทย์การทำงานยุคดิจิทัล</t>
    </r>
  </si>
  <si>
    <r>
      <rPr>
        <b/>
        <sz val="16"/>
        <color rgb="FF000000"/>
        <rFont val="TH SarabunPSK"/>
      </rPr>
      <t>กลยุทธ์ 6.3</t>
    </r>
    <r>
      <rPr>
        <sz val="16"/>
        <color rgb="FF000000"/>
        <rFont val="TH SarabunPSK"/>
      </rPr>
      <t xml:space="preserve"> สร้างองค์กรแห่งความสุข ด้านร่างกาย อารมณ์ สังคม และจิตใจแก่คณาจารย์และบุคลากร</t>
    </r>
  </si>
  <si>
    <r>
      <rPr>
        <b/>
        <sz val="16"/>
        <color rgb="FF000000"/>
        <rFont val="TH SarabunPSK"/>
      </rPr>
      <t xml:space="preserve">กลยุทธ์ 6.4  </t>
    </r>
    <r>
      <rPr>
        <sz val="16"/>
        <color rgb="FF000000"/>
        <rFont val="TH SarabunPSK"/>
      </rPr>
      <t>ส่งเสริมการใช้เทคโนโลยีสารสนเทศในการทำงาน</t>
    </r>
  </si>
  <si>
    <r>
      <rPr>
        <b/>
        <sz val="16"/>
        <color rgb="FF000000"/>
        <rFont val="TH SarabunPSK"/>
      </rPr>
      <t>ตัวชี้วัด 6.1.1</t>
    </r>
    <r>
      <rPr>
        <sz val="16"/>
        <color rgb="FF000000"/>
        <rFont val="TH SarabunPSK"/>
      </rPr>
      <t xml:space="preserve"> จำนวนโครงการ/กิจกรรมพัฒนาการมีส่วนร่วมของผู้บริหารและคณาจารย์/บุคลากรเพื่อส่งเสริมการทำงานและสร้างความสามัคคี</t>
    </r>
  </si>
  <si>
    <r>
      <rPr>
        <b/>
        <sz val="16"/>
        <color rgb="FF000000"/>
        <rFont val="TH SarabunPSK"/>
      </rPr>
      <t>ตัวชี้วัด 6.1.2</t>
    </r>
    <r>
      <rPr>
        <sz val="16"/>
        <color rgb="FF000000"/>
        <rFont val="TH SarabunPSK"/>
      </rPr>
      <t xml:space="preserve"> ค่าเฉลี่ยความพึงพอใจต่อการบริหารงานของผู้บริหาร</t>
    </r>
    <r>
      <rPr>
        <b/>
        <sz val="16"/>
        <color rgb="FF000000"/>
        <rFont val="TH SarabunPSK"/>
      </rPr>
      <t>สูงสุด</t>
    </r>
  </si>
  <si>
    <r>
      <rPr>
        <b/>
        <sz val="16"/>
        <color rgb="FF000000"/>
        <rFont val="TH SarabunPSK"/>
      </rPr>
      <t>ตัวชี้วัด 6.2.1</t>
    </r>
    <r>
      <rPr>
        <sz val="16"/>
        <color rgb="FF000000"/>
        <rFont val="TH SarabunPSK"/>
      </rPr>
      <t xml:space="preserve"> ร้อยละคณาจารย์/บุคลากรได้รับการพัฒนาศักยภาพด้านทักษะที่ใช้กับการทำงานและทักษะที่จำเป็นต่อการทำงาน (Reskills/Upskills)</t>
    </r>
    <r>
      <rPr>
        <b/>
        <sz val="16"/>
        <color rgb="FFFF0000"/>
        <rFont val="TH SarabunPSK"/>
      </rPr>
      <t>**</t>
    </r>
  </si>
  <si>
    <r>
      <rPr>
        <b/>
        <sz val="16"/>
        <color rgb="FF000000"/>
        <rFont val="TH SarabunPSK"/>
      </rPr>
      <t>ตัวชี้วัด 6.3.1</t>
    </r>
    <r>
      <rPr>
        <sz val="16"/>
        <color rgb="FF000000"/>
        <rFont val="TH SarabunPSK"/>
      </rPr>
      <t xml:space="preserve"> ร้อยละความสุขของคณาจารย์/บุคลากรที่มีต่อคณะตามเกณฑ์ (Happinometer)</t>
    </r>
  </si>
  <si>
    <r>
      <t xml:space="preserve">ตัวชี้วัด 6.3.2 </t>
    </r>
    <r>
      <rPr>
        <sz val="16"/>
        <color rgb="FF000000"/>
        <rFont val="TH SarabunPSK"/>
        <family val="2"/>
      </rPr>
      <t>ค่าเฉลี่ยความผูกพันองค์กรของคณาจารย์และบุคลากร</t>
    </r>
  </si>
  <si>
    <r>
      <rPr>
        <b/>
        <sz val="16"/>
        <color rgb="FF000000"/>
        <rFont val="TH SarabunPSK"/>
      </rPr>
      <t>ตัวชี้วัด 6.4.1</t>
    </r>
    <r>
      <rPr>
        <sz val="16"/>
        <color rgb="FF000000"/>
        <rFont val="TH SarabunPSK"/>
      </rPr>
      <t xml:space="preserve"> จำนวนระบบการจัดการสารสนเทศ (เช่น </t>
    </r>
    <r>
      <rPr>
        <b/>
        <sz val="16"/>
        <color rgb="FF000000"/>
        <rFont val="TH SarabunPSK"/>
      </rPr>
      <t xml:space="preserve">E-project E-budget - อ.วีพัฒนาระบบ </t>
    </r>
    <r>
      <rPr>
        <sz val="16"/>
        <color rgb="FF000000"/>
        <rFont val="TH SarabunPSK"/>
      </rPr>
      <t>ระบบการจองห้องเรียน ระบบการจองห้องประชุม เป็นต้น)</t>
    </r>
  </si>
  <si>
    <r>
      <rPr>
        <b/>
        <sz val="16"/>
        <color rgb="FF000000"/>
        <rFont val="TH SarabunPSK"/>
      </rPr>
      <t xml:space="preserve">ตัวชี้วัด 6.4.2 </t>
    </r>
    <r>
      <rPr>
        <sz val="16"/>
        <color rgb="FF000000"/>
        <rFont val="TH SarabunPSK"/>
      </rPr>
      <t>จำนวนเงินที่ประหยัดจากการใช้งานระบบ E-DOCUMENT</t>
    </r>
  </si>
  <si>
    <t>สัมมนาคณาจารย์สาขาวิชาศิลปะภาพพิมพ์</t>
  </si>
  <si>
    <t>แผน</t>
  </si>
  <si>
    <t>ผล (โครงการที่ดำเนินการแล้วเสร็จ)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</si>
</sst>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2">
    <font>
      <sz val="11"/>
      <color theme="1"/>
      <name val="Calibri"/>
      <family val="2"/>
      <scheme val="minor"/>
    </font>
    <font>
      <b/>
      <sz val="16"/>
      <color rgb="FF000000"/>
      <name val="TH SarabunPSK"/>
      <family val="2"/>
    </font>
    <font>
      <b/>
      <sz val="16"/>
      <color theme="0"/>
      <name val="TH SarabunPSK"/>
      <family val="2"/>
    </font>
    <font>
      <b/>
      <sz val="16"/>
      <name val="TH SarabunPSK"/>
      <family val="2"/>
    </font>
    <font>
      <b/>
      <sz val="16"/>
      <color rgb="FFFFFFFF"/>
      <name val="TH SarabunPSK"/>
    </font>
    <font>
      <sz val="16"/>
      <color rgb="FFFFFFFF"/>
      <name val="TH SarabunPSK"/>
    </font>
    <font>
      <b/>
      <sz val="16"/>
      <color rgb="FF000000"/>
      <name val="TH SarabunPSK"/>
    </font>
    <font>
      <sz val="16"/>
      <color rgb="FF000000"/>
      <name val="TH SarabunPSK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FF0000"/>
      <name val="TH SarabunPSK"/>
    </font>
    <font>
      <b/>
      <sz val="16"/>
      <color theme="9" tint="-0.499984740745262"/>
      <name val="TH SarabunPSK"/>
    </font>
    <font>
      <b/>
      <sz val="16"/>
      <color theme="1"/>
      <name val="TH SarabunPSK"/>
    </font>
    <font>
      <sz val="16"/>
      <color theme="0"/>
      <name val="TH SarabunPSK"/>
      <family val="2"/>
    </font>
    <font>
      <b/>
      <sz val="18"/>
      <color rgb="FF000000"/>
      <name val="TH SarabunPSK"/>
      <family val="2"/>
    </font>
    <font>
      <b/>
      <sz val="16"/>
      <color theme="0"/>
      <name val="TH SarabunPSK"/>
    </font>
    <font>
      <sz val="16"/>
      <color theme="0"/>
      <name val="TH SarabunPSK"/>
    </font>
    <font>
      <sz val="16"/>
      <color rgb="FF212529"/>
      <name val="TH SarabunPSK"/>
    </font>
    <font>
      <b/>
      <u/>
      <sz val="16"/>
      <color rgb="FF000000"/>
      <name val="TH SarabunPSK"/>
      <family val="2"/>
    </font>
    <font>
      <sz val="16"/>
      <color rgb="FF000000"/>
      <name val="TH SarabunPSK"/>
      <family val="2"/>
      <charset val="1"/>
    </font>
    <font>
      <sz val="16"/>
      <color rgb="FFFF0000"/>
      <name val="TH SarabunPSK"/>
    </font>
    <font>
      <b/>
      <sz val="11"/>
      <color theme="1"/>
      <name val="Tahoma"/>
      <family val="2"/>
      <scheme val="minor"/>
    </font>
    <font>
      <sz val="16"/>
      <name val="TH SarabunPSK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000000"/>
      <name val="Times New Roman"/>
      <family val="1"/>
    </font>
    <font>
      <b/>
      <sz val="20"/>
      <color rgb="FF000000"/>
      <name val="TH SarabunPSK"/>
    </font>
    <font>
      <b/>
      <sz val="20"/>
      <color theme="1"/>
      <name val="Calibri"/>
      <family val="2"/>
      <scheme val="minor"/>
    </font>
    <font>
      <b/>
      <sz val="16"/>
      <color rgb="FFFFFFFF"/>
      <name val="TH SarabunPSK"/>
      <family val="2"/>
    </font>
    <font>
      <b/>
      <sz val="18"/>
      <color rgb="FFFFFFFF"/>
      <name val="TH SarabunPSK"/>
      <family val="2"/>
    </font>
    <font>
      <b/>
      <sz val="18"/>
      <name val="TH SarabunPSK"/>
      <family val="2"/>
    </font>
    <font>
      <b/>
      <u/>
      <sz val="16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5"/>
      <color rgb="FF000000"/>
      <name val="TH SarabunPSK"/>
      <family val="2"/>
    </font>
    <font>
      <b/>
      <u/>
      <sz val="16"/>
      <color rgb="FF000000"/>
      <name val="TH SarabunPSK"/>
    </font>
    <font>
      <sz val="16"/>
      <color rgb="FF000000"/>
      <name val="TH SarabunPSK"/>
      <charset val="1"/>
    </font>
    <font>
      <sz val="18"/>
      <color rgb="FF000000"/>
      <name val="TH SarabunPSK"/>
    </font>
    <font>
      <sz val="18"/>
      <color rgb="FF000000"/>
      <name val="TH SarabunPSK"/>
      <family val="2"/>
    </font>
    <font>
      <sz val="18"/>
      <color rgb="FF000000"/>
      <name val="TH SarabunPSK"/>
      <charset val="1"/>
    </font>
    <font>
      <b/>
      <sz val="25"/>
      <color rgb="FFFFFFFF"/>
      <name val="TH SarabunPSK"/>
    </font>
    <font>
      <b/>
      <sz val="25"/>
      <color rgb="FFFFFFFF"/>
      <name val="TH SarabunPSK"/>
      <family val="2"/>
    </font>
  </fonts>
  <fills count="3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588894"/>
        <bgColor rgb="FF000000"/>
      </patternFill>
    </fill>
    <fill>
      <patternFill patternType="solid">
        <fgColor rgb="FFB5CCD2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rgb="FF44546A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808000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22B35"/>
        <bgColor rgb="FF000000"/>
      </patternFill>
    </fill>
    <fill>
      <patternFill patternType="solid">
        <fgColor rgb="FFFFC000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3" fontId="3" fillId="5" borderId="0" xfId="0" applyNumberFormat="1" applyFont="1" applyFill="1" applyAlignment="1">
      <alignment horizontal="left" vertical="top" wrapText="1"/>
    </xf>
    <xf numFmtId="3" fontId="1" fillId="7" borderId="0" xfId="0" applyNumberFormat="1" applyFont="1" applyFill="1" applyAlignment="1">
      <alignment horizontal="left" vertical="top"/>
    </xf>
    <xf numFmtId="3" fontId="1" fillId="7" borderId="0" xfId="0" applyNumberFormat="1" applyFont="1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right" vertical="top"/>
    </xf>
    <xf numFmtId="3" fontId="3" fillId="0" borderId="0" xfId="0" applyNumberFormat="1" applyFont="1" applyAlignment="1">
      <alignment horizontal="right" vertical="top" wrapText="1"/>
    </xf>
    <xf numFmtId="0" fontId="10" fillId="9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3" fontId="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 wrapText="1"/>
    </xf>
    <xf numFmtId="0" fontId="11" fillId="10" borderId="0" xfId="0" applyFont="1" applyFill="1" applyAlignment="1">
      <alignment horizontal="center" vertical="top"/>
    </xf>
    <xf numFmtId="0" fontId="7" fillId="0" borderId="0" xfId="0" applyFont="1" applyAlignment="1">
      <alignment horizontal="left" vertical="top"/>
    </xf>
    <xf numFmtId="0" fontId="12" fillId="11" borderId="0" xfId="0" applyFont="1" applyFill="1" applyAlignment="1">
      <alignment horizontal="center" vertical="top"/>
    </xf>
    <xf numFmtId="3" fontId="1" fillId="7" borderId="0" xfId="0" applyNumberFormat="1" applyFont="1" applyFill="1" applyAlignment="1">
      <alignment horizontal="right" vertical="top"/>
    </xf>
    <xf numFmtId="3" fontId="1" fillId="7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3" fillId="13" borderId="0" xfId="0" applyFont="1" applyFill="1" applyAlignment="1">
      <alignment horizontal="left" vertical="top" wrapText="1"/>
    </xf>
    <xf numFmtId="3" fontId="13" fillId="13" borderId="0" xfId="0" applyNumberFormat="1" applyFont="1" applyFill="1" applyAlignment="1">
      <alignment horizontal="right" vertical="top"/>
    </xf>
    <xf numFmtId="0" fontId="2" fillId="13" borderId="0" xfId="0" applyFont="1" applyFill="1" applyAlignment="1">
      <alignment horizontal="left" vertical="top" wrapText="1"/>
    </xf>
    <xf numFmtId="0" fontId="2" fillId="13" borderId="0" xfId="0" applyFont="1" applyFill="1" applyAlignment="1">
      <alignment horizontal="right" vertical="top" wrapText="1"/>
    </xf>
    <xf numFmtId="0" fontId="13" fillId="13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 wrapText="1"/>
    </xf>
    <xf numFmtId="3" fontId="8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164" fontId="8" fillId="0" borderId="0" xfId="0" applyNumberFormat="1" applyFont="1" applyAlignment="1">
      <alignment horizontal="left" vertical="top"/>
    </xf>
    <xf numFmtId="0" fontId="13" fillId="13" borderId="0" xfId="0" applyFont="1" applyFill="1" applyAlignment="1">
      <alignment horizontal="left" vertical="top"/>
    </xf>
    <xf numFmtId="0" fontId="2" fillId="13" borderId="0" xfId="0" applyFont="1" applyFill="1" applyAlignment="1">
      <alignment horizontal="right" vertical="top"/>
    </xf>
    <xf numFmtId="0" fontId="13" fillId="13" borderId="0" xfId="0" applyFont="1" applyFill="1" applyAlignment="1">
      <alignment vertical="top"/>
    </xf>
    <xf numFmtId="3" fontId="3" fillId="7" borderId="0" xfId="0" applyNumberFormat="1" applyFont="1" applyFill="1" applyAlignment="1">
      <alignment horizontal="right" vertical="top"/>
    </xf>
    <xf numFmtId="3" fontId="3" fillId="7" borderId="0" xfId="0" applyNumberFormat="1" applyFont="1" applyFill="1" applyAlignment="1">
      <alignment horizontal="right" vertical="top" wrapText="1"/>
    </xf>
    <xf numFmtId="0" fontId="2" fillId="13" borderId="0" xfId="0" applyFont="1" applyFill="1" applyAlignment="1">
      <alignment horizontal="left" vertical="top"/>
    </xf>
    <xf numFmtId="164" fontId="2" fillId="13" borderId="0" xfId="0" applyNumberFormat="1" applyFont="1" applyFill="1" applyAlignment="1">
      <alignment horizontal="right" vertical="top"/>
    </xf>
    <xf numFmtId="164" fontId="2" fillId="13" borderId="0" xfId="0" applyNumberFormat="1" applyFont="1" applyFill="1" applyAlignment="1">
      <alignment horizontal="right" vertical="top" wrapText="1"/>
    </xf>
    <xf numFmtId="0" fontId="13" fillId="13" borderId="0" xfId="0" applyFont="1" applyFill="1" applyAlignment="1">
      <alignment horizontal="right" vertical="top"/>
    </xf>
    <xf numFmtId="164" fontId="13" fillId="13" borderId="0" xfId="0" applyNumberFormat="1" applyFont="1" applyFill="1" applyAlignment="1">
      <alignment horizontal="right" vertical="top"/>
    </xf>
    <xf numFmtId="43" fontId="9" fillId="0" borderId="0" xfId="0" applyNumberFormat="1" applyFont="1" applyAlignment="1">
      <alignment horizontal="right" vertical="top"/>
    </xf>
    <xf numFmtId="3" fontId="2" fillId="14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43" fontId="9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7" fillId="15" borderId="0" xfId="0" applyFont="1" applyFill="1" applyAlignment="1">
      <alignment vertical="top"/>
    </xf>
    <xf numFmtId="43" fontId="7" fillId="15" borderId="0" xfId="0" applyNumberFormat="1" applyFont="1" applyFill="1" applyAlignment="1">
      <alignment horizontal="left" vertical="top"/>
    </xf>
    <xf numFmtId="0" fontId="7" fillId="15" borderId="0" xfId="0" applyFont="1" applyFill="1" applyAlignment="1">
      <alignment horizontal="left" vertical="top"/>
    </xf>
    <xf numFmtId="43" fontId="7" fillId="15" borderId="0" xfId="0" applyNumberFormat="1" applyFont="1" applyFill="1" applyAlignment="1">
      <alignment vertical="top"/>
    </xf>
    <xf numFmtId="0" fontId="7" fillId="0" borderId="0" xfId="0" applyFont="1" applyAlignment="1">
      <alignment horizontal="center" vertical="top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9" fillId="15" borderId="0" xfId="0" applyFont="1" applyFill="1" applyAlignment="1">
      <alignment horizontal="left" vertical="top"/>
    </xf>
    <xf numFmtId="43" fontId="9" fillId="15" borderId="0" xfId="0" applyNumberFormat="1" applyFont="1" applyFill="1" applyAlignment="1">
      <alignment horizontal="left" vertical="top"/>
    </xf>
    <xf numFmtId="164" fontId="7" fillId="0" borderId="0" xfId="0" applyNumberFormat="1" applyFont="1" applyAlignment="1">
      <alignment horizontal="left" vertical="top"/>
    </xf>
    <xf numFmtId="164" fontId="9" fillId="0" borderId="0" xfId="0" applyNumberFormat="1" applyFont="1" applyAlignment="1">
      <alignment horizontal="left"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left" vertical="top" wrapText="1"/>
    </xf>
    <xf numFmtId="0" fontId="15" fillId="17" borderId="0" xfId="0" applyFont="1" applyFill="1" applyAlignment="1">
      <alignment horizontal="center" vertical="top"/>
    </xf>
    <xf numFmtId="0" fontId="11" fillId="0" borderId="0" xfId="0" applyFont="1" applyAlignment="1">
      <alignment horizontal="center" vertical="top"/>
    </xf>
    <xf numFmtId="43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1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1" fillId="18" borderId="0" xfId="0" applyFont="1" applyFill="1" applyAlignment="1">
      <alignment horizontal="left" vertical="top" wrapText="1"/>
    </xf>
    <xf numFmtId="43" fontId="1" fillId="18" borderId="0" xfId="0" applyNumberFormat="1" applyFont="1" applyFill="1" applyAlignment="1">
      <alignment horizontal="left" vertical="top"/>
    </xf>
    <xf numFmtId="0" fontId="1" fillId="18" borderId="0" xfId="0" applyFont="1" applyFill="1" applyAlignment="1">
      <alignment horizontal="left" vertical="top"/>
    </xf>
    <xf numFmtId="0" fontId="3" fillId="18" borderId="0" xfId="0" applyFont="1" applyFill="1" applyAlignment="1">
      <alignment vertical="top"/>
    </xf>
    <xf numFmtId="0" fontId="9" fillId="18" borderId="0" xfId="0" applyFont="1" applyFill="1" applyAlignment="1">
      <alignment horizontal="left" vertical="top"/>
    </xf>
    <xf numFmtId="0" fontId="9" fillId="18" borderId="0" xfId="0" applyFont="1" applyFill="1" applyAlignment="1">
      <alignment horizontal="left" vertical="top" wrapText="1"/>
    </xf>
    <xf numFmtId="0" fontId="9" fillId="18" borderId="0" xfId="0" applyFont="1" applyFill="1" applyAlignment="1">
      <alignment vertical="top"/>
    </xf>
    <xf numFmtId="0" fontId="8" fillId="18" borderId="0" xfId="0" applyFont="1" applyFill="1" applyAlignment="1">
      <alignment vertical="top"/>
    </xf>
    <xf numFmtId="4" fontId="9" fillId="18" borderId="0" xfId="0" applyNumberFormat="1" applyFont="1" applyFill="1" applyAlignment="1">
      <alignment horizontal="left" vertical="top"/>
    </xf>
    <xf numFmtId="0" fontId="9" fillId="18" borderId="0" xfId="0" applyFont="1" applyFill="1" applyAlignment="1">
      <alignment horizontal="center" vertical="top"/>
    </xf>
    <xf numFmtId="43" fontId="7" fillId="0" borderId="0" xfId="0" applyNumberFormat="1" applyFont="1" applyAlignment="1">
      <alignment horizontal="left" vertical="top"/>
    </xf>
    <xf numFmtId="0" fontId="6" fillId="18" borderId="0" xfId="0" applyFont="1" applyFill="1" applyAlignment="1">
      <alignment horizontal="left" vertical="top" wrapText="1"/>
    </xf>
    <xf numFmtId="0" fontId="1" fillId="18" borderId="0" xfId="0" applyFont="1" applyFill="1" applyAlignment="1">
      <alignment vertical="top"/>
    </xf>
    <xf numFmtId="4" fontId="1" fillId="18" borderId="0" xfId="0" applyNumberFormat="1" applyFont="1" applyFill="1" applyAlignment="1">
      <alignment horizontal="left" vertical="top"/>
    </xf>
    <xf numFmtId="0" fontId="1" fillId="18" borderId="0" xfId="0" applyFont="1" applyFill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43" fontId="23" fillId="0" borderId="0" xfId="0" applyNumberFormat="1" applyFont="1" applyAlignment="1">
      <alignment horizontal="left" vertical="top"/>
    </xf>
    <xf numFmtId="43" fontId="24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left" vertical="top"/>
    </xf>
    <xf numFmtId="43" fontId="9" fillId="18" borderId="0" xfId="0" applyNumberFormat="1" applyFont="1" applyFill="1" applyAlignment="1">
      <alignment horizontal="left" vertical="top"/>
    </xf>
    <xf numFmtId="3" fontId="9" fillId="18" borderId="0" xfId="0" applyNumberFormat="1" applyFont="1" applyFill="1" applyAlignment="1">
      <alignment horizontal="left" vertical="top"/>
    </xf>
    <xf numFmtId="3" fontId="1" fillId="18" borderId="0" xfId="0" applyNumberFormat="1" applyFont="1" applyFill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0" fontId="2" fillId="2" borderId="0" xfId="0" applyFont="1" applyFill="1" applyAlignment="1">
      <alignment vertical="top"/>
    </xf>
    <xf numFmtId="43" fontId="2" fillId="2" borderId="0" xfId="0" applyNumberFormat="1" applyFont="1" applyFill="1" applyAlignment="1">
      <alignment vertical="top"/>
    </xf>
    <xf numFmtId="0" fontId="23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19" borderId="0" xfId="0" applyFont="1" applyFill="1" applyAlignment="1">
      <alignment horizontal="left" vertical="top"/>
    </xf>
    <xf numFmtId="0" fontId="9" fillId="19" borderId="0" xfId="0" applyFont="1" applyFill="1" applyAlignment="1">
      <alignment horizontal="left" vertical="top" wrapText="1"/>
    </xf>
    <xf numFmtId="0" fontId="9" fillId="19" borderId="0" xfId="0" applyFont="1" applyFill="1" applyAlignment="1">
      <alignment vertical="top"/>
    </xf>
    <xf numFmtId="0" fontId="8" fillId="19" borderId="0" xfId="0" applyFont="1" applyFill="1" applyAlignment="1">
      <alignment vertical="top"/>
    </xf>
    <xf numFmtId="0" fontId="9" fillId="19" borderId="0" xfId="0" applyFont="1" applyFill="1" applyAlignment="1">
      <alignment horizontal="center" vertical="top"/>
    </xf>
    <xf numFmtId="0" fontId="2" fillId="19" borderId="0" xfId="0" applyFont="1" applyFill="1" applyAlignment="1">
      <alignment horizontal="left" vertical="top"/>
    </xf>
    <xf numFmtId="43" fontId="9" fillId="19" borderId="0" xfId="0" applyNumberFormat="1" applyFont="1" applyFill="1" applyAlignment="1">
      <alignment horizontal="left" vertical="top"/>
    </xf>
    <xf numFmtId="0" fontId="2" fillId="20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43" fontId="9" fillId="0" borderId="0" xfId="0" applyNumberFormat="1" applyFont="1" applyAlignment="1">
      <alignment vertical="top"/>
    </xf>
    <xf numFmtId="43" fontId="9" fillId="0" borderId="0" xfId="0" applyNumberFormat="1" applyFont="1" applyAlignment="1">
      <alignment vertical="top" wrapText="1"/>
    </xf>
    <xf numFmtId="43" fontId="9" fillId="0" borderId="0" xfId="0" applyNumberFormat="1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2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43" fontId="9" fillId="0" borderId="0" xfId="0" applyNumberFormat="1" applyFont="1" applyAlignment="1">
      <alignment horizontal="center" vertical="top"/>
    </xf>
    <xf numFmtId="0" fontId="0" fillId="0" borderId="0" xfId="0" applyAlignment="1">
      <alignment horizontal="left"/>
    </xf>
    <xf numFmtId="43" fontId="1" fillId="0" borderId="0" xfId="0" applyNumberFormat="1" applyFont="1" applyAlignment="1">
      <alignment horizontal="left" vertical="top" wrapText="1"/>
    </xf>
    <xf numFmtId="43" fontId="23" fillId="0" borderId="0" xfId="0" applyNumberFormat="1" applyFont="1" applyAlignment="1">
      <alignment vertical="top" wrapText="1"/>
    </xf>
    <xf numFmtId="43" fontId="8" fillId="0" borderId="0" xfId="0" applyNumberFormat="1" applyFont="1" applyAlignment="1">
      <alignment horizontal="left" vertical="top" wrapText="1"/>
    </xf>
    <xf numFmtId="43" fontId="3" fillId="0" borderId="0" xfId="0" applyNumberFormat="1" applyFont="1" applyAlignment="1">
      <alignment horizontal="left" vertical="top" wrapText="1"/>
    </xf>
    <xf numFmtId="43" fontId="8" fillId="0" borderId="0" xfId="0" applyNumberFormat="1" applyFont="1" applyAlignment="1">
      <alignment vertical="top" wrapText="1"/>
    </xf>
    <xf numFmtId="43" fontId="32" fillId="0" borderId="0" xfId="0" applyNumberFormat="1" applyFont="1" applyAlignment="1">
      <alignment horizontal="left" vertical="top" wrapText="1"/>
    </xf>
    <xf numFmtId="43" fontId="23" fillId="0" borderId="0" xfId="0" applyNumberFormat="1" applyFont="1" applyAlignment="1">
      <alignment horizontal="left" vertical="top" wrapText="1"/>
    </xf>
    <xf numFmtId="43" fontId="0" fillId="0" borderId="0" xfId="0" applyNumberFormat="1"/>
    <xf numFmtId="0" fontId="36" fillId="0" borderId="0" xfId="0" applyFont="1"/>
    <xf numFmtId="0" fontId="36" fillId="0" borderId="0" xfId="0" applyFont="1" applyAlignment="1">
      <alignment vertical="top"/>
    </xf>
    <xf numFmtId="0" fontId="19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/>
    </xf>
    <xf numFmtId="43" fontId="9" fillId="0" borderId="0" xfId="0" applyNumberFormat="1" applyFont="1" applyAlignment="1">
      <alignment horizontal="center" vertical="top" wrapText="1"/>
    </xf>
    <xf numFmtId="0" fontId="28" fillId="0" borderId="0" xfId="0" applyFont="1" applyAlignment="1">
      <alignment vertical="top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9" fillId="0" borderId="0" xfId="0" applyFont="1" applyAlignment="1">
      <alignment vertical="top"/>
    </xf>
    <xf numFmtId="0" fontId="4" fillId="21" borderId="1" xfId="0" applyFont="1" applyFill="1" applyBorder="1" applyAlignment="1">
      <alignment vertical="top" wrapText="1"/>
    </xf>
    <xf numFmtId="0" fontId="4" fillId="21" borderId="0" xfId="0" applyFont="1" applyFill="1" applyAlignment="1">
      <alignment vertical="top" wrapText="1"/>
    </xf>
    <xf numFmtId="0" fontId="40" fillId="21" borderId="0" xfId="0" applyFont="1" applyFill="1" applyAlignment="1">
      <alignment vertical="top" wrapText="1"/>
    </xf>
    <xf numFmtId="0" fontId="40" fillId="21" borderId="0" xfId="0" applyFont="1" applyFill="1" applyAlignment="1">
      <alignment horizontal="center" vertical="top" wrapText="1"/>
    </xf>
    <xf numFmtId="0" fontId="28" fillId="21" borderId="0" xfId="0" applyFont="1" applyFill="1" applyAlignment="1">
      <alignment vertical="top" wrapText="1"/>
    </xf>
    <xf numFmtId="0" fontId="41" fillId="21" borderId="0" xfId="0" applyFont="1" applyFill="1" applyAlignment="1">
      <alignment horizontal="center" vertical="top" wrapText="1"/>
    </xf>
    <xf numFmtId="0" fontId="28" fillId="21" borderId="1" xfId="0" applyFont="1" applyFill="1" applyBorder="1" applyAlignment="1">
      <alignment vertical="top" wrapText="1"/>
    </xf>
    <xf numFmtId="0" fontId="41" fillId="21" borderId="0" xfId="0" applyFont="1" applyFill="1" applyAlignment="1">
      <alignment horizontal="center" vertical="top"/>
    </xf>
    <xf numFmtId="0" fontId="1" fillId="18" borderId="0" xfId="0" applyFont="1" applyFill="1" applyAlignment="1">
      <alignment vertical="top" wrapText="1"/>
    </xf>
    <xf numFmtId="43" fontId="1" fillId="18" borderId="0" xfId="0" applyNumberFormat="1" applyFont="1" applyFill="1" applyAlignment="1">
      <alignment vertical="top" wrapText="1"/>
    </xf>
    <xf numFmtId="0" fontId="9" fillId="18" borderId="0" xfId="0" applyFont="1" applyFill="1" applyAlignment="1">
      <alignment vertical="top" wrapText="1"/>
    </xf>
    <xf numFmtId="0" fontId="12" fillId="18" borderId="0" xfId="0" applyFont="1" applyFill="1" applyAlignment="1">
      <alignment horizontal="center" vertical="top"/>
    </xf>
    <xf numFmtId="0" fontId="0" fillId="18" borderId="0" xfId="0" applyFill="1" applyAlignment="1">
      <alignment vertical="top"/>
    </xf>
    <xf numFmtId="0" fontId="1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top"/>
    </xf>
    <xf numFmtId="0" fontId="6" fillId="6" borderId="0" xfId="0" applyFont="1" applyFill="1" applyAlignment="1">
      <alignment horizontal="left" vertical="top"/>
    </xf>
    <xf numFmtId="0" fontId="1" fillId="6" borderId="0" xfId="0" applyFont="1" applyFill="1" applyAlignment="1">
      <alignment horizontal="left" vertical="top"/>
    </xf>
    <xf numFmtId="0" fontId="1" fillId="7" borderId="0" xfId="0" applyFont="1" applyFill="1" applyAlignment="1">
      <alignment horizontal="left" vertical="top"/>
    </xf>
    <xf numFmtId="0" fontId="3" fillId="8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3" fillId="8" borderId="0" xfId="0" applyFont="1" applyFill="1" applyAlignment="1">
      <alignment horizontal="left" vertical="top" wrapText="1"/>
    </xf>
    <xf numFmtId="0" fontId="1" fillId="8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" fillId="12" borderId="0" xfId="0" applyFont="1" applyFill="1" applyAlignment="1">
      <alignment horizontal="left" vertical="top"/>
    </xf>
    <xf numFmtId="0" fontId="1" fillId="7" borderId="0" xfId="0" applyFont="1" applyFill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6" fillId="12" borderId="0" xfId="0" applyFont="1" applyFill="1" applyAlignment="1">
      <alignment horizontal="left" vertical="top"/>
    </xf>
    <xf numFmtId="0" fontId="9" fillId="7" borderId="0" xfId="0" applyFont="1" applyFill="1" applyAlignment="1">
      <alignment horizontal="center" vertical="top" wrapText="1"/>
    </xf>
    <xf numFmtId="0" fontId="9" fillId="7" borderId="0" xfId="0" applyFont="1" applyFill="1" applyAlignment="1">
      <alignment horizontal="left" vertical="top" wrapText="1"/>
    </xf>
    <xf numFmtId="0" fontId="1" fillId="1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164" fontId="8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9" fillId="3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12" fillId="11" borderId="0" xfId="0" applyFont="1" applyFill="1" applyAlignment="1">
      <alignment horizontal="center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15" fillId="2" borderId="0" xfId="0" applyFont="1" applyFill="1" applyAlignment="1">
      <alignment horizontal="left" vertical="top" wrapText="1"/>
    </xf>
    <xf numFmtId="0" fontId="9" fillId="7" borderId="0" xfId="0" applyFont="1" applyFill="1" applyAlignment="1">
      <alignment horizontal="left" vertical="top"/>
    </xf>
    <xf numFmtId="0" fontId="8" fillId="7" borderId="0" xfId="0" applyFont="1" applyFill="1" applyAlignment="1">
      <alignment horizontal="center" vertical="top"/>
    </xf>
    <xf numFmtId="0" fontId="2" fillId="14" borderId="0" xfId="0" applyFont="1" applyFill="1" applyAlignment="1">
      <alignment horizontal="left" vertical="top" wrapText="1"/>
    </xf>
    <xf numFmtId="0" fontId="2" fillId="14" borderId="0" xfId="0" applyFont="1" applyFill="1" applyAlignment="1">
      <alignment horizontal="center" vertical="top" wrapText="1"/>
    </xf>
    <xf numFmtId="0" fontId="18" fillId="4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6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18" fillId="18" borderId="0" xfId="0" applyFont="1" applyFill="1" applyAlignment="1">
      <alignment horizontal="left" vertical="top" wrapText="1"/>
    </xf>
    <xf numFmtId="0" fontId="18" fillId="4" borderId="0" xfId="0" applyFont="1" applyFill="1" applyAlignment="1">
      <alignment horizontal="left" vertical="top"/>
    </xf>
    <xf numFmtId="0" fontId="1" fillId="16" borderId="0" xfId="0" applyFont="1" applyFill="1" applyAlignment="1">
      <alignment horizontal="left" vertical="top" wrapText="1"/>
    </xf>
    <xf numFmtId="0" fontId="18" fillId="16" borderId="0" xfId="0" applyFont="1" applyFill="1" applyAlignment="1">
      <alignment horizontal="left" vertical="top" wrapText="1"/>
    </xf>
    <xf numFmtId="0" fontId="28" fillId="26" borderId="0" xfId="0" applyFont="1" applyFill="1" applyAlignment="1">
      <alignment horizontal="left" vertical="top" wrapText="1"/>
    </xf>
    <xf numFmtId="0" fontId="28" fillId="29" borderId="0" xfId="0" applyFont="1" applyFill="1" applyAlignment="1">
      <alignment horizontal="left" vertical="top" wrapText="1"/>
    </xf>
    <xf numFmtId="0" fontId="1" fillId="27" borderId="0" xfId="0" applyFont="1" applyFill="1" applyAlignment="1">
      <alignment horizontal="left" vertical="top" wrapText="1"/>
    </xf>
    <xf numFmtId="0" fontId="1" fillId="28" borderId="0" xfId="0" applyFont="1" applyFill="1" applyAlignment="1">
      <alignment horizontal="left" vertical="top" wrapText="1"/>
    </xf>
    <xf numFmtId="0" fontId="3" fillId="27" borderId="0" xfId="0" applyFont="1" applyFill="1" applyAlignment="1">
      <alignment horizontal="left" vertical="top" wrapText="1"/>
    </xf>
    <xf numFmtId="0" fontId="30" fillId="25" borderId="0" xfId="0" applyFont="1" applyFill="1" applyAlignment="1">
      <alignment horizontal="left" vertical="top" wrapText="1"/>
    </xf>
    <xf numFmtId="0" fontId="1" fillId="27" borderId="0" xfId="0" applyFont="1" applyFill="1" applyAlignment="1">
      <alignment vertical="top" wrapText="1"/>
    </xf>
    <xf numFmtId="0" fontId="28" fillId="26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29" fillId="24" borderId="0" xfId="0" applyFont="1" applyFill="1" applyAlignment="1">
      <alignment horizontal="left" vertical="top" wrapText="1"/>
    </xf>
    <xf numFmtId="0" fontId="29" fillId="24" borderId="0" xfId="0" applyFont="1" applyFill="1" applyAlignment="1">
      <alignment vertical="top" wrapText="1"/>
    </xf>
    <xf numFmtId="0" fontId="30" fillId="25" borderId="0" xfId="0" applyFont="1" applyFill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23" borderId="0" xfId="0" applyFont="1" applyFill="1" applyAlignment="1">
      <alignment horizontal="left" vertical="top" wrapText="1"/>
    </xf>
    <xf numFmtId="0" fontId="2" fillId="20" borderId="0" xfId="0" applyFont="1" applyFill="1" applyAlignment="1">
      <alignment horizontal="center" vertical="top" wrapText="1"/>
    </xf>
    <xf numFmtId="0" fontId="15" fillId="20" borderId="0" xfId="0" applyFont="1" applyFill="1" applyAlignment="1">
      <alignment horizontal="center" vertical="top"/>
    </xf>
    <xf numFmtId="0" fontId="1" fillId="22" borderId="0" xfId="0" applyFont="1" applyFill="1" applyAlignment="1">
      <alignment horizontal="left" vertical="top" wrapText="1"/>
    </xf>
    <xf numFmtId="0" fontId="6" fillId="30" borderId="1" xfId="0" applyFont="1" applyFill="1" applyBorder="1" applyAlignment="1">
      <alignment horizontal="left" vertical="top" wrapText="1"/>
    </xf>
    <xf numFmtId="0" fontId="6" fillId="30" borderId="0" xfId="0" applyFont="1" applyFill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2" borderId="1" xfId="0" applyFont="1" applyFill="1" applyBorder="1" applyAlignment="1">
      <alignment horizontal="left" vertical="top" wrapText="1"/>
    </xf>
    <xf numFmtId="0" fontId="6" fillId="22" borderId="0" xfId="0" applyFont="1" applyFill="1" applyAlignment="1">
      <alignment horizontal="left" vertical="top" wrapText="1"/>
    </xf>
    <xf numFmtId="0" fontId="6" fillId="23" borderId="1" xfId="0" applyFont="1" applyFill="1" applyBorder="1" applyAlignment="1">
      <alignment horizontal="left" vertical="top" wrapText="1"/>
    </xf>
    <xf numFmtId="0" fontId="6" fillId="23" borderId="1" xfId="0" applyFont="1" applyFill="1" applyBorder="1" applyAlignment="1">
      <alignment horizontal="left" vertical="top"/>
    </xf>
    <xf numFmtId="0" fontId="6" fillId="23" borderId="0" xfId="0" applyFont="1" applyFill="1" applyAlignment="1">
      <alignment horizontal="left" vertical="top"/>
    </xf>
    <xf numFmtId="0" fontId="6" fillId="18" borderId="1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21" borderId="2" xfId="0" applyFont="1" applyFill="1" applyBorder="1" applyAlignment="1">
      <alignment horizontal="left" vertical="top" wrapText="1"/>
    </xf>
    <xf numFmtId="0" fontId="4" fillId="21" borderId="0" xfId="0" applyFont="1" applyFill="1" applyAlignment="1">
      <alignment horizontal="left" vertical="top" wrapText="1"/>
    </xf>
    <xf numFmtId="0" fontId="6" fillId="23" borderId="2" xfId="0" applyFont="1" applyFill="1" applyBorder="1" applyAlignment="1">
      <alignment horizontal="left" vertical="top" wrapText="1"/>
    </xf>
    <xf numFmtId="0" fontId="6" fillId="22" borderId="2" xfId="0" applyFont="1" applyFill="1" applyBorder="1" applyAlignment="1">
      <alignment horizontal="left" vertical="top" wrapText="1"/>
    </xf>
    <xf numFmtId="0" fontId="4" fillId="21" borderId="1" xfId="0" applyFont="1" applyFill="1" applyBorder="1" applyAlignment="1">
      <alignment horizontal="left" vertical="top" wrapText="1"/>
    </xf>
    <xf numFmtId="0" fontId="6" fillId="28" borderId="2" xfId="0" applyFont="1" applyFill="1" applyBorder="1" applyAlignment="1">
      <alignment horizontal="left" vertical="top" wrapText="1"/>
    </xf>
    <xf numFmtId="0" fontId="6" fillId="28" borderId="0" xfId="0" applyFont="1" applyFill="1" applyAlignment="1">
      <alignment horizontal="left" vertical="top" wrapText="1"/>
    </xf>
    <xf numFmtId="0" fontId="6" fillId="30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23" borderId="1" xfId="0" applyFont="1" applyFill="1" applyBorder="1" applyAlignment="1">
      <alignment horizontal="left" vertical="top" wrapText="1"/>
    </xf>
    <xf numFmtId="0" fontId="7" fillId="23" borderId="0" xfId="0" applyFont="1" applyFill="1" applyAlignment="1">
      <alignment horizontal="left" vertical="top" wrapText="1"/>
    </xf>
    <xf numFmtId="43" fontId="15" fillId="20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4"/>
  <sheetViews>
    <sheetView topLeftCell="H155" workbookViewId="0">
      <selection activeCell="I178" sqref="I178"/>
    </sheetView>
  </sheetViews>
  <sheetFormatPr defaultColWidth="10.42578125" defaultRowHeight="15"/>
  <cols>
    <col min="1" max="1" width="30" style="2" hidden="1" customWidth="1"/>
    <col min="2" max="2" width="57.7109375" style="2" customWidth="1"/>
    <col min="3" max="3" width="16.7109375" style="2" customWidth="1"/>
    <col min="4" max="4" width="47.85546875" style="2" customWidth="1"/>
    <col min="5" max="5" width="18.28515625" style="2" customWidth="1"/>
    <col min="6" max="6" width="16.7109375" style="121" customWidth="1"/>
    <col min="7" max="7" width="21.7109375" style="121" customWidth="1"/>
    <col min="8" max="8" width="63.140625" style="122" customWidth="1"/>
    <col min="9" max="9" width="33" style="121" customWidth="1"/>
    <col min="10" max="10" width="22" style="121" customWidth="1"/>
    <col min="11" max="11" width="39.85546875" style="121" customWidth="1"/>
    <col min="12" max="12" width="22.85546875" style="121" customWidth="1"/>
    <col min="13" max="13" width="47.7109375" style="121" customWidth="1"/>
    <col min="14" max="18" width="22" style="123" hidden="1" customWidth="1"/>
    <col min="19" max="19" width="28.42578125" style="2" hidden="1" customWidth="1"/>
    <col min="20" max="20" width="22" style="2" hidden="1" customWidth="1"/>
    <col min="21" max="21" width="22" style="2" customWidth="1"/>
    <col min="22" max="16384" width="10.42578125" style="2"/>
  </cols>
  <sheetData>
    <row r="1" spans="1:21" ht="30">
      <c r="B1" s="228" t="s">
        <v>0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</row>
    <row r="2" spans="1:21" ht="47.2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9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5" t="s">
        <v>17</v>
      </c>
      <c r="T2" s="6" t="s">
        <v>18</v>
      </c>
      <c r="U2" s="3" t="s">
        <v>19</v>
      </c>
    </row>
    <row r="3" spans="1:21" ht="24">
      <c r="A3" s="187" t="s">
        <v>20</v>
      </c>
      <c r="B3" s="187"/>
      <c r="C3" s="187"/>
      <c r="D3" s="187"/>
      <c r="E3" s="187"/>
      <c r="F3" s="7">
        <f>SUM(F6,F41,F61,F86,F116,F133)</f>
        <v>3805980</v>
      </c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ht="24">
      <c r="B4" s="189" t="s">
        <v>21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1:21" ht="24">
      <c r="B5" s="190" t="s">
        <v>22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</row>
    <row r="6" spans="1:21" ht="24">
      <c r="A6" s="192" t="s">
        <v>23</v>
      </c>
      <c r="B6" s="192"/>
      <c r="C6" s="192"/>
      <c r="D6" s="192"/>
      <c r="E6" s="192"/>
      <c r="F6" s="8">
        <f>SUM(F15,F30:F31,F36)</f>
        <v>822400</v>
      </c>
      <c r="G6" s="8"/>
      <c r="H6" s="9"/>
      <c r="I6" s="8"/>
      <c r="J6" s="8"/>
      <c r="K6" s="8"/>
      <c r="L6" s="8"/>
      <c r="M6" s="8"/>
      <c r="N6" s="192" t="s">
        <v>23</v>
      </c>
      <c r="O6" s="192"/>
      <c r="P6" s="192"/>
      <c r="Q6" s="192"/>
      <c r="R6" s="192"/>
      <c r="S6" s="192"/>
      <c r="T6" s="192"/>
      <c r="U6" s="192"/>
    </row>
    <row r="7" spans="1:21" ht="24">
      <c r="A7" s="196" t="s">
        <v>24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</row>
    <row r="8" spans="1:21" ht="24">
      <c r="A8" s="194" t="s">
        <v>25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</row>
    <row r="9" spans="1:21" ht="24">
      <c r="A9" s="195" t="s">
        <v>26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</row>
    <row r="10" spans="1:21" ht="24">
      <c r="A10" s="194" t="s">
        <v>27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</row>
    <row r="11" spans="1:21" ht="24">
      <c r="A11" s="11"/>
      <c r="B11" s="10"/>
      <c r="C11" s="12"/>
      <c r="D11" s="11"/>
      <c r="E11" s="13"/>
      <c r="F11" s="14"/>
      <c r="G11" s="14"/>
      <c r="H11" s="15"/>
      <c r="I11" s="14"/>
      <c r="J11" s="14"/>
      <c r="K11" s="14"/>
      <c r="L11" s="14"/>
      <c r="M11" s="14"/>
      <c r="N11" s="16"/>
      <c r="O11" s="16"/>
      <c r="P11" s="17"/>
      <c r="Q11" s="17"/>
      <c r="R11" s="18"/>
      <c r="S11" s="19"/>
      <c r="T11" s="20"/>
    </row>
    <row r="12" spans="1:21" ht="24">
      <c r="A12" s="11"/>
      <c r="B12" s="10"/>
      <c r="C12" s="12"/>
      <c r="D12" s="11"/>
      <c r="E12" s="13"/>
      <c r="F12" s="14"/>
      <c r="G12" s="14"/>
      <c r="H12" s="15"/>
      <c r="I12" s="14"/>
      <c r="J12" s="14"/>
      <c r="K12" s="14"/>
      <c r="L12" s="14"/>
      <c r="M12" s="14"/>
      <c r="N12" s="16"/>
      <c r="O12" s="16"/>
      <c r="P12" s="17"/>
      <c r="Q12" s="17"/>
      <c r="R12" s="18"/>
      <c r="S12" s="19"/>
      <c r="T12" s="20"/>
    </row>
    <row r="13" spans="1:21" ht="24">
      <c r="A13" s="195" t="s">
        <v>26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</row>
    <row r="14" spans="1:21" ht="24">
      <c r="A14" s="194" t="s">
        <v>28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</row>
    <row r="15" spans="1:21" ht="47.25">
      <c r="A15" s="10"/>
      <c r="B15" s="13" t="s">
        <v>29</v>
      </c>
      <c r="C15" s="21"/>
      <c r="D15" s="22"/>
      <c r="E15" s="13" t="s">
        <v>23</v>
      </c>
      <c r="F15" s="23">
        <v>300000</v>
      </c>
      <c r="G15" s="23"/>
      <c r="H15" s="24"/>
      <c r="I15" s="23"/>
      <c r="J15" s="23"/>
      <c r="K15" s="23"/>
      <c r="L15" s="23"/>
      <c r="M15" s="23"/>
      <c r="N15" s="16"/>
      <c r="O15" s="16"/>
      <c r="P15" s="17"/>
      <c r="Q15" s="18"/>
      <c r="R15" s="18"/>
      <c r="S15" s="19" t="s">
        <v>23</v>
      </c>
      <c r="T15" s="20" t="s">
        <v>23</v>
      </c>
    </row>
    <row r="16" spans="1:21" ht="47.25">
      <c r="A16" s="11"/>
      <c r="B16" s="10" t="s">
        <v>30</v>
      </c>
      <c r="C16" s="12">
        <v>300000</v>
      </c>
      <c r="D16" s="11" t="s">
        <v>31</v>
      </c>
      <c r="E16" s="13" t="s">
        <v>32</v>
      </c>
      <c r="F16" s="14"/>
      <c r="G16" s="14"/>
      <c r="H16" s="15"/>
      <c r="I16" s="14"/>
      <c r="J16" s="14"/>
      <c r="K16" s="14"/>
      <c r="L16" s="14"/>
      <c r="M16" s="14"/>
      <c r="N16" s="16">
        <v>4</v>
      </c>
      <c r="O16" s="16">
        <v>4.3</v>
      </c>
      <c r="P16" s="17" t="s">
        <v>33</v>
      </c>
      <c r="Q16" s="17" t="s">
        <v>34</v>
      </c>
      <c r="R16" s="18">
        <v>48</v>
      </c>
      <c r="S16" s="19" t="s">
        <v>35</v>
      </c>
      <c r="T16" s="20" t="s">
        <v>36</v>
      </c>
      <c r="U16" s="25" t="s">
        <v>37</v>
      </c>
    </row>
    <row r="17" spans="1:21" ht="24">
      <c r="A17" s="193" t="s">
        <v>24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</row>
    <row r="18" spans="1:21" ht="24">
      <c r="A18" s="194" t="s">
        <v>38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</row>
    <row r="19" spans="1:21" ht="24">
      <c r="A19" s="194" t="s">
        <v>39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</row>
    <row r="20" spans="1:21" ht="24">
      <c r="A20" s="195" t="s">
        <v>26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</row>
    <row r="21" spans="1:21" ht="24">
      <c r="A21" s="194" t="s">
        <v>40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</row>
    <row r="22" spans="1:21" ht="24">
      <c r="A22" s="194" t="s">
        <v>41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</row>
    <row r="23" spans="1:21" ht="24">
      <c r="A23" s="194" t="s">
        <v>42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</row>
    <row r="24" spans="1:21" ht="24">
      <c r="A24" s="194" t="s">
        <v>43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</row>
    <row r="25" spans="1:21" ht="24">
      <c r="A25" s="194" t="s">
        <v>44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</row>
    <row r="26" spans="1:21" ht="24">
      <c r="A26" s="194" t="s">
        <v>45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</row>
    <row r="27" spans="1:21" ht="24">
      <c r="A27" s="194" t="s">
        <v>46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</row>
    <row r="28" spans="1:21" ht="24">
      <c r="A28" s="194" t="s">
        <v>47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</row>
    <row r="29" spans="1:21" ht="24">
      <c r="A29" s="194" t="s">
        <v>48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</row>
    <row r="30" spans="1:21" ht="47.25">
      <c r="A30" s="11"/>
      <c r="B30" s="26" t="s">
        <v>49</v>
      </c>
      <c r="C30" s="27" t="s">
        <v>50</v>
      </c>
      <c r="D30" s="22"/>
      <c r="E30" s="26"/>
      <c r="F30" s="28" t="s">
        <v>51</v>
      </c>
      <c r="G30" s="28"/>
      <c r="H30" s="29"/>
      <c r="I30" s="28"/>
      <c r="J30" s="28"/>
      <c r="K30" s="28"/>
      <c r="L30" s="28"/>
      <c r="M30" s="28"/>
      <c r="N30" s="30"/>
      <c r="O30" s="30"/>
      <c r="P30" s="17"/>
      <c r="Q30" s="30"/>
      <c r="R30" s="30"/>
      <c r="S30" s="19" t="s">
        <v>23</v>
      </c>
      <c r="T30" s="20" t="s">
        <v>23</v>
      </c>
    </row>
    <row r="31" spans="1:21" ht="24">
      <c r="A31" s="11"/>
      <c r="B31" s="26" t="s">
        <v>52</v>
      </c>
      <c r="C31" s="27" t="s">
        <v>50</v>
      </c>
      <c r="D31" s="22"/>
      <c r="E31" s="26"/>
      <c r="F31" s="28" t="s">
        <v>51</v>
      </c>
      <c r="G31" s="28"/>
      <c r="H31" s="29"/>
      <c r="I31" s="28"/>
      <c r="J31" s="28"/>
      <c r="K31" s="28"/>
      <c r="L31" s="28"/>
      <c r="M31" s="28"/>
      <c r="N31" s="17"/>
      <c r="O31" s="17"/>
      <c r="P31" s="17"/>
      <c r="Q31" s="30"/>
      <c r="R31" s="30"/>
      <c r="S31" s="19" t="s">
        <v>23</v>
      </c>
      <c r="T31" s="20" t="s">
        <v>23</v>
      </c>
    </row>
    <row r="32" spans="1:21" ht="24">
      <c r="A32" s="193" t="s">
        <v>24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</row>
    <row r="33" spans="1:21" ht="24">
      <c r="A33" s="194" t="s">
        <v>53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</row>
    <row r="34" spans="1:21" ht="24">
      <c r="A34" s="197" t="s">
        <v>26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</row>
    <row r="35" spans="1:21" ht="24">
      <c r="A35" s="194" t="s">
        <v>54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</row>
    <row r="36" spans="1:21" ht="47.25">
      <c r="A36" s="10"/>
      <c r="B36" s="26" t="s">
        <v>55</v>
      </c>
      <c r="C36" s="27"/>
      <c r="D36" s="22"/>
      <c r="E36" s="26" t="s">
        <v>23</v>
      </c>
      <c r="F36" s="31">
        <f>SUM(C37:C38)</f>
        <v>522400</v>
      </c>
      <c r="G36" s="31"/>
      <c r="H36" s="32"/>
      <c r="I36" s="31"/>
      <c r="J36" s="31"/>
      <c r="K36" s="31"/>
      <c r="L36" s="31"/>
      <c r="M36" s="31"/>
      <c r="N36" s="17"/>
      <c r="O36" s="17"/>
      <c r="P36" s="17"/>
      <c r="Q36" s="30"/>
      <c r="R36" s="30"/>
      <c r="S36" s="19" t="s">
        <v>23</v>
      </c>
      <c r="T36" s="20" t="s">
        <v>23</v>
      </c>
    </row>
    <row r="37" spans="1:21" ht="24">
      <c r="A37" s="10"/>
      <c r="B37" s="10" t="s">
        <v>56</v>
      </c>
      <c r="C37" s="12">
        <v>243000</v>
      </c>
      <c r="E37" s="26" t="s">
        <v>57</v>
      </c>
      <c r="F37" s="14"/>
      <c r="G37" s="14"/>
      <c r="H37" s="15"/>
      <c r="I37" s="14"/>
      <c r="J37" s="14"/>
      <c r="K37" s="14"/>
      <c r="L37" s="14"/>
      <c r="M37" s="14"/>
      <c r="N37" s="16">
        <v>5</v>
      </c>
      <c r="O37" s="16">
        <v>5.0999999999999996</v>
      </c>
      <c r="P37" s="17" t="s">
        <v>58</v>
      </c>
      <c r="Q37" s="18" t="s">
        <v>59</v>
      </c>
      <c r="R37" s="30">
        <v>47</v>
      </c>
      <c r="S37" s="19" t="s">
        <v>60</v>
      </c>
      <c r="T37" s="20" t="s">
        <v>61</v>
      </c>
      <c r="U37" s="33" t="s">
        <v>62</v>
      </c>
    </row>
    <row r="38" spans="1:21" ht="24">
      <c r="A38" s="10"/>
      <c r="B38" s="10" t="s">
        <v>63</v>
      </c>
      <c r="C38" s="12">
        <v>279400</v>
      </c>
      <c r="D38" s="34" t="s">
        <v>64</v>
      </c>
      <c r="E38" s="26" t="s">
        <v>57</v>
      </c>
      <c r="F38" s="14"/>
      <c r="G38" s="14"/>
      <c r="H38" s="15"/>
      <c r="I38" s="14"/>
      <c r="J38" s="14"/>
      <c r="K38" s="14"/>
      <c r="L38" s="14"/>
      <c r="M38" s="14"/>
      <c r="N38" s="16">
        <v>5</v>
      </c>
      <c r="O38" s="16">
        <v>5.0999999999999996</v>
      </c>
      <c r="P38" s="17" t="s">
        <v>58</v>
      </c>
      <c r="Q38" s="18" t="s">
        <v>59</v>
      </c>
      <c r="R38" s="30">
        <v>47</v>
      </c>
      <c r="S38" s="19"/>
      <c r="T38" s="20"/>
      <c r="U38" s="35" t="s">
        <v>65</v>
      </c>
    </row>
    <row r="39" spans="1:21" ht="24">
      <c r="B39" s="198" t="s">
        <v>66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</row>
    <row r="40" spans="1:21" ht="24">
      <c r="B40" s="200" t="s">
        <v>67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</row>
    <row r="41" spans="1:21" ht="24">
      <c r="A41" s="201" t="s">
        <v>23</v>
      </c>
      <c r="B41" s="201"/>
      <c r="C41" s="201"/>
      <c r="D41" s="201"/>
      <c r="E41" s="201"/>
      <c r="F41" s="36">
        <f>SUM(F50,F57)</f>
        <v>0</v>
      </c>
      <c r="G41" s="36"/>
      <c r="H41" s="37"/>
      <c r="I41" s="36"/>
      <c r="J41" s="36"/>
      <c r="K41" s="36"/>
      <c r="L41" s="36"/>
      <c r="M41" s="36"/>
      <c r="N41" s="192" t="s">
        <v>23</v>
      </c>
      <c r="O41" s="192"/>
      <c r="P41" s="192"/>
      <c r="Q41" s="192"/>
      <c r="R41" s="192"/>
      <c r="S41" s="192"/>
      <c r="T41" s="192"/>
      <c r="U41" s="192"/>
    </row>
    <row r="42" spans="1:21" ht="24">
      <c r="A42" s="196" t="s">
        <v>24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</row>
    <row r="43" spans="1:21" ht="24">
      <c r="A43" s="194" t="s">
        <v>68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</row>
    <row r="44" spans="1:21" ht="24">
      <c r="A44" s="194" t="s">
        <v>69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</row>
    <row r="45" spans="1:21" ht="24">
      <c r="A45" s="194" t="s">
        <v>70</v>
      </c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</row>
    <row r="46" spans="1:21" ht="24">
      <c r="A46" s="199" t="s">
        <v>26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</row>
    <row r="47" spans="1:21" ht="24">
      <c r="A47" s="194" t="s">
        <v>71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</row>
    <row r="48" spans="1:21" ht="24">
      <c r="A48" s="194" t="s">
        <v>72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</row>
    <row r="49" spans="1:21" ht="24">
      <c r="A49" s="194" t="s">
        <v>73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</row>
    <row r="50" spans="1:21" ht="47.25">
      <c r="A50" s="10"/>
      <c r="B50" s="26" t="s">
        <v>74</v>
      </c>
      <c r="C50" s="27"/>
      <c r="D50" s="22"/>
      <c r="E50" s="26" t="s">
        <v>23</v>
      </c>
      <c r="F50" s="31">
        <f>SUM(C52:C52)</f>
        <v>0</v>
      </c>
      <c r="G50" s="31"/>
      <c r="H50" s="32"/>
      <c r="I50" s="31"/>
      <c r="J50" s="31"/>
      <c r="K50" s="31"/>
      <c r="L50" s="31"/>
      <c r="M50" s="31"/>
      <c r="N50" s="17"/>
      <c r="O50" s="17"/>
      <c r="P50" s="17"/>
      <c r="Q50" s="30"/>
      <c r="R50" s="30"/>
      <c r="S50" s="19" t="s">
        <v>23</v>
      </c>
      <c r="T50" s="20" t="s">
        <v>23</v>
      </c>
    </row>
    <row r="51" spans="1:21" ht="24">
      <c r="A51" s="11"/>
      <c r="B51" s="11" t="s">
        <v>75</v>
      </c>
      <c r="C51" s="38" t="s">
        <v>50</v>
      </c>
      <c r="D51" s="11" t="s">
        <v>76</v>
      </c>
      <c r="E51" s="26" t="s">
        <v>77</v>
      </c>
      <c r="F51" s="28"/>
      <c r="G51" s="28"/>
      <c r="H51" s="29"/>
      <c r="I51" s="28"/>
      <c r="J51" s="28"/>
      <c r="K51" s="28"/>
      <c r="L51" s="28"/>
      <c r="M51" s="28"/>
      <c r="N51" s="17">
        <v>4</v>
      </c>
      <c r="O51" s="17">
        <v>4.0999999999999996</v>
      </c>
      <c r="P51" s="17" t="s">
        <v>78</v>
      </c>
      <c r="Q51" s="30" t="s">
        <v>79</v>
      </c>
      <c r="R51" s="30">
        <v>54</v>
      </c>
      <c r="S51" s="19" t="s">
        <v>80</v>
      </c>
      <c r="T51" s="20" t="s">
        <v>81</v>
      </c>
      <c r="U51" s="25" t="s">
        <v>37</v>
      </c>
    </row>
    <row r="52" spans="1:21" ht="24">
      <c r="A52" s="11"/>
      <c r="B52" s="11"/>
      <c r="C52" s="12"/>
      <c r="D52" s="11"/>
      <c r="E52" s="26"/>
      <c r="F52" s="28"/>
      <c r="G52" s="28"/>
      <c r="H52" s="29"/>
      <c r="I52" s="28"/>
      <c r="J52" s="28"/>
      <c r="K52" s="28"/>
      <c r="L52" s="28"/>
      <c r="M52" s="28"/>
      <c r="N52" s="17"/>
      <c r="O52" s="17"/>
      <c r="P52" s="17"/>
      <c r="Q52" s="30"/>
      <c r="R52" s="30"/>
      <c r="S52" s="11"/>
      <c r="T52" s="11"/>
    </row>
    <row r="53" spans="1:21" ht="24">
      <c r="A53" s="196" t="s">
        <v>24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</row>
    <row r="54" spans="1:21" ht="24">
      <c r="A54" s="203" t="s">
        <v>82</v>
      </c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</row>
    <row r="55" spans="1:21" ht="24">
      <c r="A55" s="196" t="s">
        <v>26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</row>
    <row r="56" spans="1:21" ht="24">
      <c r="A56" s="203" t="s">
        <v>83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</row>
    <row r="57" spans="1:21" ht="47.25">
      <c r="A57" s="10"/>
      <c r="B57" s="26" t="s">
        <v>84</v>
      </c>
      <c r="C57" s="10"/>
      <c r="D57" s="10"/>
      <c r="E57" s="13" t="s">
        <v>23</v>
      </c>
      <c r="F57" s="24"/>
      <c r="G57" s="24"/>
      <c r="H57" s="24"/>
      <c r="I57" s="24"/>
      <c r="J57" s="24"/>
      <c r="K57" s="24"/>
      <c r="L57" s="24"/>
      <c r="M57" s="24"/>
      <c r="N57" s="16"/>
      <c r="O57" s="16"/>
      <c r="P57" s="16"/>
      <c r="Q57" s="16"/>
      <c r="R57" s="16"/>
      <c r="S57" s="19" t="s">
        <v>23</v>
      </c>
      <c r="T57" s="20" t="s">
        <v>23</v>
      </c>
    </row>
    <row r="58" spans="1:21" ht="24">
      <c r="A58" s="10"/>
      <c r="B58" s="11"/>
      <c r="C58" s="40"/>
      <c r="D58" s="10"/>
      <c r="E58" s="13"/>
      <c r="F58" s="15"/>
      <c r="G58" s="15"/>
      <c r="H58" s="15"/>
      <c r="I58" s="15"/>
      <c r="J58" s="15"/>
      <c r="K58" s="15"/>
      <c r="L58" s="15"/>
      <c r="M58" s="15"/>
      <c r="N58" s="16"/>
      <c r="O58" s="16"/>
      <c r="P58" s="16"/>
      <c r="Q58" s="16"/>
      <c r="R58" s="16"/>
      <c r="S58" s="11"/>
      <c r="T58" s="11"/>
    </row>
    <row r="59" spans="1:21" ht="24">
      <c r="B59" s="204" t="s">
        <v>85</v>
      </c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</row>
    <row r="60" spans="1:21" ht="24">
      <c r="B60" s="205" t="s">
        <v>86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</row>
    <row r="61" spans="1:21" ht="24">
      <c r="A61" s="206" t="s">
        <v>23</v>
      </c>
      <c r="B61" s="206"/>
      <c r="C61" s="206"/>
      <c r="D61" s="206"/>
      <c r="E61" s="206"/>
      <c r="F61" s="37">
        <f>SUM(F68,F70,F76,F82)</f>
        <v>1900000</v>
      </c>
      <c r="G61" s="37"/>
      <c r="H61" s="37"/>
      <c r="I61" s="37"/>
      <c r="J61" s="37"/>
      <c r="K61" s="37"/>
      <c r="L61" s="37"/>
      <c r="M61" s="37"/>
      <c r="N61" s="207" t="s">
        <v>23</v>
      </c>
      <c r="O61" s="207"/>
      <c r="P61" s="207"/>
      <c r="Q61" s="207"/>
      <c r="R61" s="207"/>
      <c r="S61" s="207"/>
      <c r="T61" s="207"/>
      <c r="U61" s="207"/>
    </row>
    <row r="62" spans="1:21" ht="24">
      <c r="A62" s="196" t="s">
        <v>24</v>
      </c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</row>
    <row r="63" spans="1:21" ht="24">
      <c r="A63" s="194" t="s">
        <v>87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</row>
    <row r="64" spans="1:21" ht="24">
      <c r="A64" s="194" t="s">
        <v>88</v>
      </c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</row>
    <row r="65" spans="1:21" ht="24">
      <c r="A65" s="199" t="s">
        <v>26</v>
      </c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</row>
    <row r="66" spans="1:21" ht="24">
      <c r="A66" s="202" t="s">
        <v>89</v>
      </c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</row>
    <row r="67" spans="1:21" ht="24">
      <c r="A67" s="202" t="s">
        <v>90</v>
      </c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</row>
    <row r="68" spans="1:21" ht="47.25">
      <c r="A68" s="10"/>
      <c r="B68" s="26" t="s">
        <v>91</v>
      </c>
      <c r="C68" s="21"/>
      <c r="D68" s="39"/>
      <c r="E68" s="13" t="s">
        <v>23</v>
      </c>
      <c r="F68" s="23">
        <f>SUM(C69:C77)</f>
        <v>1450000</v>
      </c>
      <c r="G68" s="23"/>
      <c r="H68" s="24"/>
      <c r="I68" s="23"/>
      <c r="J68" s="23"/>
      <c r="K68" s="23"/>
      <c r="L68" s="23"/>
      <c r="M68" s="23"/>
      <c r="N68" s="17"/>
      <c r="O68" s="17"/>
      <c r="P68" s="17"/>
      <c r="Q68" s="18"/>
      <c r="R68" s="18"/>
      <c r="S68" s="19" t="s">
        <v>23</v>
      </c>
      <c r="T68" s="20" t="s">
        <v>23</v>
      </c>
    </row>
    <row r="69" spans="1:21" ht="71.25">
      <c r="A69" s="42"/>
      <c r="B69" s="42" t="s">
        <v>92</v>
      </c>
      <c r="C69" s="43">
        <v>1000000</v>
      </c>
      <c r="D69" s="42" t="s">
        <v>93</v>
      </c>
      <c r="E69" s="44" t="s">
        <v>94</v>
      </c>
      <c r="F69" s="45"/>
      <c r="G69" s="45"/>
      <c r="H69" s="45"/>
      <c r="I69" s="45"/>
      <c r="J69" s="45"/>
      <c r="K69" s="45"/>
      <c r="L69" s="45"/>
      <c r="M69" s="45"/>
      <c r="N69" s="46">
        <v>3</v>
      </c>
      <c r="O69" s="46">
        <v>3.1</v>
      </c>
      <c r="P69" s="46" t="s">
        <v>95</v>
      </c>
      <c r="Q69" s="46" t="s">
        <v>96</v>
      </c>
      <c r="R69" s="46">
        <v>37</v>
      </c>
      <c r="S69" s="47" t="s">
        <v>97</v>
      </c>
      <c r="T69" s="20" t="s">
        <v>98</v>
      </c>
      <c r="U69" s="35" t="s">
        <v>65</v>
      </c>
    </row>
    <row r="70" spans="1:21" ht="24">
      <c r="A70" s="10"/>
      <c r="B70" s="26" t="s">
        <v>52</v>
      </c>
      <c r="C70" s="21"/>
      <c r="D70" s="39"/>
      <c r="E70" s="13" t="s">
        <v>23</v>
      </c>
      <c r="F70" s="14"/>
      <c r="G70" s="14"/>
      <c r="H70" s="15"/>
      <c r="I70" s="14"/>
      <c r="J70" s="14"/>
      <c r="K70" s="14"/>
      <c r="L70" s="14"/>
      <c r="M70" s="14"/>
      <c r="N70" s="17"/>
      <c r="O70" s="17"/>
      <c r="P70" s="17"/>
      <c r="Q70" s="18"/>
      <c r="R70" s="18"/>
      <c r="S70" s="19" t="s">
        <v>23</v>
      </c>
      <c r="T70" s="20" t="s">
        <v>23</v>
      </c>
    </row>
    <row r="71" spans="1:21" ht="24">
      <c r="A71" s="196" t="s">
        <v>24</v>
      </c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</row>
    <row r="72" spans="1:21" ht="24">
      <c r="A72" s="194" t="s">
        <v>88</v>
      </c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</row>
    <row r="73" spans="1:21" ht="24">
      <c r="A73" s="199" t="s">
        <v>26</v>
      </c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</row>
    <row r="74" spans="1:21" ht="24">
      <c r="A74" s="194" t="s">
        <v>99</v>
      </c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</row>
    <row r="75" spans="1:21" ht="24">
      <c r="A75" s="194" t="s">
        <v>100</v>
      </c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</row>
    <row r="76" spans="1:21" ht="47.25">
      <c r="A76" s="10"/>
      <c r="B76" s="26" t="s">
        <v>101</v>
      </c>
      <c r="C76" s="26"/>
      <c r="D76" s="11"/>
      <c r="E76" s="26" t="s">
        <v>23</v>
      </c>
      <c r="F76" s="32">
        <f>SUM(C77:C77)</f>
        <v>450000</v>
      </c>
      <c r="G76" s="32"/>
      <c r="H76" s="32"/>
      <c r="I76" s="32"/>
      <c r="J76" s="32"/>
      <c r="K76" s="32"/>
      <c r="L76" s="32"/>
      <c r="M76" s="32"/>
      <c r="N76" s="17"/>
      <c r="O76" s="17"/>
      <c r="P76" s="17"/>
      <c r="Q76" s="16"/>
      <c r="R76" s="16"/>
      <c r="S76" s="19" t="s">
        <v>23</v>
      </c>
      <c r="T76" s="20" t="s">
        <v>23</v>
      </c>
    </row>
    <row r="77" spans="1:21" ht="71.25">
      <c r="A77" s="10"/>
      <c r="B77" s="10" t="s">
        <v>102</v>
      </c>
      <c r="C77" s="48">
        <v>450000</v>
      </c>
      <c r="D77" s="10" t="s">
        <v>103</v>
      </c>
      <c r="E77" s="13" t="s">
        <v>94</v>
      </c>
      <c r="F77" s="15"/>
      <c r="G77" s="15"/>
      <c r="H77" s="15"/>
      <c r="I77" s="15"/>
      <c r="J77" s="15"/>
      <c r="K77" s="15"/>
      <c r="L77" s="15"/>
      <c r="M77" s="15"/>
      <c r="N77" s="17"/>
      <c r="O77" s="17"/>
      <c r="P77" s="17"/>
      <c r="Q77" s="17"/>
      <c r="R77" s="17"/>
      <c r="S77" s="47"/>
      <c r="T77" s="20"/>
      <c r="U77" s="35" t="s">
        <v>65</v>
      </c>
    </row>
    <row r="78" spans="1:21" ht="24">
      <c r="A78" s="196" t="s">
        <v>24</v>
      </c>
      <c r="B78" s="196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</row>
    <row r="79" spans="1:21" ht="24">
      <c r="A79" s="194" t="s">
        <v>104</v>
      </c>
      <c r="B79" s="194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</row>
    <row r="80" spans="1:21" ht="24">
      <c r="A80" s="199" t="s">
        <v>26</v>
      </c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</row>
    <row r="81" spans="1:21" ht="24">
      <c r="A81" s="39" t="s">
        <v>105</v>
      </c>
      <c r="B81" s="203" t="s">
        <v>106</v>
      </c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</row>
    <row r="82" spans="1:21" ht="71.25">
      <c r="A82" s="10"/>
      <c r="B82" s="26" t="s">
        <v>107</v>
      </c>
      <c r="C82" s="26"/>
      <c r="D82" s="11"/>
      <c r="E82" s="26"/>
      <c r="F82" s="32">
        <f>SUM(C83:C83)</f>
        <v>0</v>
      </c>
      <c r="G82" s="32"/>
      <c r="H82" s="32"/>
      <c r="I82" s="32"/>
      <c r="J82" s="32"/>
      <c r="K82" s="32"/>
      <c r="L82" s="32"/>
      <c r="M82" s="32"/>
      <c r="N82" s="16"/>
      <c r="O82" s="16"/>
      <c r="P82" s="16"/>
      <c r="Q82" s="16"/>
      <c r="R82" s="16"/>
      <c r="S82" s="19" t="s">
        <v>23</v>
      </c>
      <c r="T82" s="20" t="s">
        <v>23</v>
      </c>
    </row>
    <row r="83" spans="1:21" ht="24">
      <c r="A83" s="10"/>
      <c r="B83" s="11"/>
      <c r="C83" s="49"/>
      <c r="D83" s="11"/>
      <c r="E83" s="26"/>
      <c r="F83" s="29"/>
      <c r="G83" s="29"/>
      <c r="H83" s="29"/>
      <c r="I83" s="29"/>
      <c r="J83" s="29"/>
      <c r="K83" s="29"/>
      <c r="L83" s="29"/>
      <c r="M83" s="29"/>
      <c r="N83" s="17"/>
      <c r="O83" s="16"/>
      <c r="P83" s="17"/>
      <c r="Q83" s="17"/>
      <c r="R83" s="16"/>
      <c r="S83" s="19"/>
      <c r="T83" s="20"/>
    </row>
    <row r="84" spans="1:21" ht="24">
      <c r="B84" s="198" t="s">
        <v>108</v>
      </c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</row>
    <row r="85" spans="1:21" ht="24">
      <c r="B85" s="208" t="s">
        <v>109</v>
      </c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</row>
    <row r="86" spans="1:21" ht="24">
      <c r="A86" s="206" t="s">
        <v>23</v>
      </c>
      <c r="B86" s="206"/>
      <c r="C86" s="206"/>
      <c r="D86" s="206"/>
      <c r="E86" s="206"/>
      <c r="F86" s="37">
        <f>SUM(F92,F105,F111)</f>
        <v>217380</v>
      </c>
      <c r="G86" s="37"/>
      <c r="H86" s="37"/>
      <c r="I86" s="37"/>
      <c r="J86" s="37"/>
      <c r="K86" s="37"/>
      <c r="L86" s="37"/>
      <c r="M86" s="37"/>
      <c r="N86" s="207" t="s">
        <v>23</v>
      </c>
      <c r="O86" s="207"/>
      <c r="P86" s="207"/>
      <c r="Q86" s="207"/>
      <c r="R86" s="207"/>
      <c r="S86" s="207"/>
      <c r="T86" s="207"/>
      <c r="U86" s="207"/>
    </row>
    <row r="87" spans="1:21" ht="24">
      <c r="A87" s="196" t="s">
        <v>24</v>
      </c>
      <c r="B87" s="196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</row>
    <row r="88" spans="1:21" ht="24">
      <c r="A88" s="194" t="s">
        <v>110</v>
      </c>
      <c r="B88" s="194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</row>
    <row r="89" spans="1:21" ht="24">
      <c r="A89" s="199" t="s">
        <v>26</v>
      </c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</row>
    <row r="90" spans="1:21" ht="24">
      <c r="A90" s="194" t="s">
        <v>111</v>
      </c>
      <c r="B90" s="194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</row>
    <row r="91" spans="1:21" ht="24">
      <c r="A91" s="194" t="s">
        <v>112</v>
      </c>
      <c r="B91" s="194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</row>
    <row r="92" spans="1:21" ht="24">
      <c r="A92" s="11"/>
      <c r="B92" s="26" t="s">
        <v>113</v>
      </c>
      <c r="C92" s="11"/>
      <c r="D92" s="11"/>
      <c r="E92" s="26"/>
      <c r="F92" s="50">
        <f>SUM(C93:C95)</f>
        <v>217380</v>
      </c>
      <c r="G92" s="50"/>
      <c r="H92" s="50"/>
      <c r="I92" s="50"/>
      <c r="J92" s="50"/>
      <c r="K92" s="50"/>
      <c r="L92" s="50"/>
      <c r="M92" s="50"/>
      <c r="N92" s="215" t="s">
        <v>23</v>
      </c>
      <c r="O92" s="215"/>
      <c r="P92" s="215"/>
      <c r="Q92" s="215"/>
      <c r="R92" s="215"/>
      <c r="S92" s="215"/>
      <c r="T92" s="215"/>
      <c r="U92" s="215"/>
    </row>
    <row r="93" spans="1:21" ht="24">
      <c r="A93" s="209"/>
      <c r="B93" s="210" t="s">
        <v>114</v>
      </c>
      <c r="C93" s="211">
        <v>157380</v>
      </c>
      <c r="D93" s="212" t="s">
        <v>115</v>
      </c>
      <c r="E93" s="213" t="s">
        <v>116</v>
      </c>
      <c r="F93" s="214"/>
      <c r="G93" s="214"/>
      <c r="H93" s="220"/>
      <c r="I93" s="214"/>
      <c r="J93" s="214"/>
      <c r="K93" s="214"/>
      <c r="L93" s="214"/>
      <c r="M93" s="214"/>
      <c r="N93" s="218">
        <v>4</v>
      </c>
      <c r="O93" s="218">
        <v>4.0999999999999996</v>
      </c>
      <c r="P93" s="218" t="s">
        <v>117</v>
      </c>
      <c r="Q93" s="219" t="s">
        <v>118</v>
      </c>
      <c r="R93" s="18">
        <v>50</v>
      </c>
      <c r="S93" s="215" t="s">
        <v>35</v>
      </c>
      <c r="T93" s="216" t="s">
        <v>36</v>
      </c>
      <c r="U93" s="217" t="s">
        <v>65</v>
      </c>
    </row>
    <row r="94" spans="1:21" ht="24">
      <c r="A94" s="209"/>
      <c r="B94" s="210"/>
      <c r="C94" s="211"/>
      <c r="D94" s="212"/>
      <c r="E94" s="213"/>
      <c r="F94" s="214"/>
      <c r="G94" s="214"/>
      <c r="H94" s="220"/>
      <c r="I94" s="214"/>
      <c r="J94" s="214"/>
      <c r="K94" s="214"/>
      <c r="L94" s="214"/>
      <c r="M94" s="214"/>
      <c r="N94" s="218"/>
      <c r="O94" s="218"/>
      <c r="P94" s="218"/>
      <c r="Q94" s="219"/>
      <c r="R94" s="18">
        <v>83</v>
      </c>
      <c r="S94" s="215"/>
      <c r="T94" s="216"/>
      <c r="U94" s="217"/>
    </row>
    <row r="95" spans="1:21" ht="24">
      <c r="A95" s="10"/>
      <c r="B95" s="41" t="s">
        <v>119</v>
      </c>
      <c r="C95" s="51">
        <v>60000</v>
      </c>
      <c r="D95" s="11" t="s">
        <v>115</v>
      </c>
      <c r="E95" s="13" t="s">
        <v>116</v>
      </c>
      <c r="F95" s="14"/>
      <c r="G95" s="14"/>
      <c r="H95" s="15"/>
      <c r="I95" s="14"/>
      <c r="J95" s="14"/>
      <c r="K95" s="14"/>
      <c r="L95" s="14"/>
      <c r="M95" s="14"/>
      <c r="N95" s="17"/>
      <c r="O95" s="17"/>
      <c r="P95" s="17"/>
      <c r="Q95" s="18"/>
      <c r="R95" s="18"/>
      <c r="S95" s="19" t="s">
        <v>35</v>
      </c>
      <c r="T95" s="20" t="s">
        <v>36</v>
      </c>
      <c r="U95" s="33" t="s">
        <v>62</v>
      </c>
    </row>
    <row r="96" spans="1:21" ht="24">
      <c r="A96" s="196" t="s">
        <v>24</v>
      </c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</row>
    <row r="97" spans="1:21" ht="24">
      <c r="A97" s="194" t="s">
        <v>120</v>
      </c>
      <c r="B97" s="194"/>
      <c r="C97" s="194"/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</row>
    <row r="98" spans="1:21" ht="24">
      <c r="A98" s="194" t="s">
        <v>121</v>
      </c>
      <c r="B98" s="194"/>
      <c r="C98" s="194"/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</row>
    <row r="99" spans="1:21" ht="24">
      <c r="A99" s="199" t="s">
        <v>26</v>
      </c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</row>
    <row r="100" spans="1:21" ht="24">
      <c r="A100" s="210" t="s">
        <v>122</v>
      </c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</row>
    <row r="101" spans="1:21" ht="24">
      <c r="A101" s="194" t="s">
        <v>123</v>
      </c>
      <c r="B101" s="194"/>
      <c r="C101" s="194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</row>
    <row r="102" spans="1:21" ht="24">
      <c r="A102" s="194" t="s">
        <v>124</v>
      </c>
      <c r="B102" s="194"/>
      <c r="C102" s="194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</row>
    <row r="103" spans="1:21" ht="24">
      <c r="A103" s="194" t="s">
        <v>125</v>
      </c>
      <c r="B103" s="194"/>
      <c r="C103" s="194"/>
      <c r="D103" s="194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</row>
    <row r="104" spans="1:21" ht="24">
      <c r="A104" s="194" t="s">
        <v>126</v>
      </c>
      <c r="B104" s="194"/>
      <c r="C104" s="194"/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</row>
    <row r="105" spans="1:21" ht="47.25">
      <c r="A105" s="11"/>
      <c r="B105" s="26" t="s">
        <v>127</v>
      </c>
      <c r="C105" s="10" t="s">
        <v>50</v>
      </c>
      <c r="D105" s="10" t="s">
        <v>128</v>
      </c>
      <c r="E105" s="13" t="s">
        <v>116</v>
      </c>
      <c r="F105" s="15" t="s">
        <v>51</v>
      </c>
      <c r="G105" s="15"/>
      <c r="H105" s="15"/>
      <c r="I105" s="15"/>
      <c r="J105" s="15"/>
      <c r="K105" s="15"/>
      <c r="L105" s="15"/>
      <c r="M105" s="15"/>
      <c r="N105" s="16">
        <v>6</v>
      </c>
      <c r="O105" s="16">
        <v>6.1</v>
      </c>
      <c r="P105" s="16" t="s">
        <v>129</v>
      </c>
      <c r="Q105" s="16" t="s">
        <v>130</v>
      </c>
      <c r="R105" s="16">
        <v>77</v>
      </c>
      <c r="S105" s="19" t="s">
        <v>60</v>
      </c>
      <c r="T105" s="20" t="s">
        <v>61</v>
      </c>
    </row>
    <row r="106" spans="1:21" ht="24">
      <c r="A106" s="11"/>
      <c r="B106" s="26"/>
      <c r="C106" s="10"/>
      <c r="D106" s="10"/>
      <c r="E106" s="13"/>
      <c r="F106" s="15"/>
      <c r="G106" s="15"/>
      <c r="H106" s="15"/>
      <c r="I106" s="15"/>
      <c r="J106" s="15"/>
      <c r="K106" s="15"/>
      <c r="L106" s="15"/>
      <c r="M106" s="15"/>
      <c r="N106" s="16"/>
      <c r="O106" s="16"/>
      <c r="P106" s="16"/>
      <c r="Q106" s="16"/>
      <c r="R106" s="16"/>
      <c r="S106" s="19"/>
      <c r="T106" s="20"/>
    </row>
    <row r="107" spans="1:21" ht="24">
      <c r="A107" s="193" t="s">
        <v>24</v>
      </c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</row>
    <row r="108" spans="1:21" ht="24">
      <c r="A108" s="194" t="s">
        <v>131</v>
      </c>
      <c r="B108" s="194"/>
      <c r="C108" s="194"/>
      <c r="D108" s="194"/>
      <c r="E108" s="194"/>
      <c r="F108" s="194"/>
      <c r="G108" s="194"/>
      <c r="H108" s="194"/>
      <c r="I108" s="194"/>
      <c r="J108" s="194"/>
      <c r="K108" s="194"/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</row>
    <row r="109" spans="1:21" ht="24">
      <c r="A109" s="195" t="s">
        <v>26</v>
      </c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</row>
    <row r="110" spans="1:21" ht="24">
      <c r="A110" s="194" t="s">
        <v>132</v>
      </c>
      <c r="B110" s="194"/>
      <c r="C110" s="194"/>
      <c r="D110" s="194"/>
      <c r="E110" s="194"/>
      <c r="F110" s="194"/>
      <c r="G110" s="194"/>
      <c r="H110" s="194"/>
      <c r="I110" s="194"/>
      <c r="J110" s="194"/>
      <c r="K110" s="194"/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</row>
    <row r="111" spans="1:21" ht="47.25">
      <c r="A111" s="10"/>
      <c r="B111" s="13" t="s">
        <v>133</v>
      </c>
      <c r="C111" s="21"/>
      <c r="D111" s="39"/>
      <c r="E111" s="13" t="s">
        <v>23</v>
      </c>
      <c r="F111" s="14" t="s">
        <v>51</v>
      </c>
      <c r="G111" s="14"/>
      <c r="H111" s="15"/>
      <c r="I111" s="14"/>
      <c r="J111" s="14"/>
      <c r="K111" s="14"/>
      <c r="L111" s="14"/>
      <c r="M111" s="14"/>
      <c r="N111" s="18"/>
      <c r="O111" s="18"/>
      <c r="P111" s="17"/>
      <c r="Q111" s="18"/>
      <c r="R111" s="18"/>
      <c r="S111" s="19" t="s">
        <v>23</v>
      </c>
      <c r="T111" s="20" t="s">
        <v>23</v>
      </c>
    </row>
    <row r="114" spans="1:21" ht="24">
      <c r="B114" s="221" t="s">
        <v>134</v>
      </c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</row>
    <row r="115" spans="1:21" ht="24">
      <c r="B115" s="200" t="s">
        <v>135</v>
      </c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</row>
    <row r="116" spans="1:21" ht="24">
      <c r="A116" s="222" t="s">
        <v>23</v>
      </c>
      <c r="B116" s="222"/>
      <c r="C116" s="222"/>
      <c r="D116" s="222"/>
      <c r="E116" s="222"/>
      <c r="F116" s="36">
        <f>SUM(F122,F129)</f>
        <v>600000</v>
      </c>
      <c r="G116" s="36"/>
      <c r="H116" s="37"/>
      <c r="I116" s="36"/>
      <c r="J116" s="36"/>
      <c r="K116" s="36"/>
      <c r="L116" s="36"/>
      <c r="M116" s="36"/>
      <c r="N116" s="222" t="s">
        <v>23</v>
      </c>
      <c r="O116" s="222"/>
      <c r="P116" s="222"/>
      <c r="Q116" s="222"/>
      <c r="R116" s="222"/>
      <c r="S116" s="222"/>
      <c r="T116" s="222"/>
      <c r="U116" s="222"/>
    </row>
    <row r="117" spans="1:21" ht="24">
      <c r="A117" s="196" t="s">
        <v>24</v>
      </c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</row>
    <row r="118" spans="1:21" ht="24">
      <c r="A118" s="194" t="s">
        <v>136</v>
      </c>
      <c r="B118" s="194"/>
      <c r="C118" s="194"/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</row>
    <row r="119" spans="1:21" ht="24">
      <c r="A119" s="199" t="s">
        <v>26</v>
      </c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</row>
    <row r="120" spans="1:21" ht="24">
      <c r="A120" s="194" t="s">
        <v>137</v>
      </c>
      <c r="B120" s="194"/>
      <c r="C120" s="194"/>
      <c r="D120" s="194"/>
      <c r="E120" s="194"/>
      <c r="F120" s="194"/>
      <c r="G120" s="194"/>
      <c r="H120" s="194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94"/>
    </row>
    <row r="121" spans="1:21" ht="24">
      <c r="A121" s="10"/>
      <c r="B121" s="11"/>
      <c r="C121" s="22"/>
      <c r="D121" s="22"/>
      <c r="E121" s="26"/>
      <c r="F121" s="29"/>
      <c r="G121" s="29"/>
      <c r="H121" s="29"/>
      <c r="I121" s="29"/>
      <c r="J121" s="29"/>
      <c r="K121" s="29"/>
      <c r="L121" s="29"/>
      <c r="M121" s="29"/>
      <c r="N121" s="30"/>
      <c r="O121" s="30"/>
      <c r="P121" s="16"/>
      <c r="Q121" s="30"/>
      <c r="R121" s="30"/>
      <c r="S121" s="19" t="s">
        <v>23</v>
      </c>
      <c r="T121" s="20" t="s">
        <v>23</v>
      </c>
    </row>
    <row r="122" spans="1:21" ht="47.25">
      <c r="A122" s="22"/>
      <c r="B122" s="26" t="s">
        <v>138</v>
      </c>
      <c r="C122" s="22"/>
      <c r="D122" s="22"/>
      <c r="E122" s="26" t="s">
        <v>23</v>
      </c>
      <c r="F122" s="31">
        <f>SUM(C123)</f>
        <v>600000</v>
      </c>
      <c r="G122" s="31"/>
      <c r="H122" s="32"/>
      <c r="I122" s="31"/>
      <c r="J122" s="31"/>
      <c r="K122" s="31"/>
      <c r="L122" s="31"/>
      <c r="M122" s="31"/>
      <c r="N122" s="30"/>
      <c r="O122" s="30"/>
      <c r="P122" s="16"/>
      <c r="Q122" s="30"/>
      <c r="R122" s="30"/>
      <c r="S122" s="19" t="s">
        <v>23</v>
      </c>
      <c r="T122" s="20" t="s">
        <v>23</v>
      </c>
    </row>
    <row r="123" spans="1:21" ht="71.25">
      <c r="A123" s="52"/>
      <c r="B123" s="42" t="s">
        <v>139</v>
      </c>
      <c r="C123" s="43">
        <v>600000</v>
      </c>
      <c r="D123" s="52" t="s">
        <v>140</v>
      </c>
      <c r="E123" s="44" t="s">
        <v>141</v>
      </c>
      <c r="F123" s="53"/>
      <c r="G123" s="53"/>
      <c r="H123" s="45"/>
      <c r="I123" s="53"/>
      <c r="J123" s="53"/>
      <c r="K123" s="53"/>
      <c r="L123" s="53"/>
      <c r="M123" s="53"/>
      <c r="N123" s="54"/>
      <c r="O123" s="54"/>
      <c r="P123" s="46"/>
      <c r="Q123" s="54"/>
      <c r="R123" s="54">
        <v>86</v>
      </c>
      <c r="S123" s="19" t="s">
        <v>80</v>
      </c>
      <c r="T123" s="20" t="s">
        <v>81</v>
      </c>
      <c r="U123" s="25" t="s">
        <v>37</v>
      </c>
    </row>
    <row r="124" spans="1:21" ht="24">
      <c r="A124" s="196" t="s">
        <v>24</v>
      </c>
      <c r="B124" s="196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</row>
    <row r="125" spans="1:21" ht="24">
      <c r="A125" s="194" t="s">
        <v>142</v>
      </c>
      <c r="B125" s="194"/>
      <c r="C125" s="194"/>
      <c r="D125" s="194"/>
      <c r="E125" s="194"/>
      <c r="F125" s="194"/>
      <c r="G125" s="194"/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</row>
    <row r="126" spans="1:21" ht="24">
      <c r="A126" s="199" t="s">
        <v>26</v>
      </c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</row>
    <row r="127" spans="1:21" ht="24">
      <c r="A127" s="194" t="s">
        <v>143</v>
      </c>
      <c r="B127" s="194"/>
      <c r="C127" s="194"/>
      <c r="D127" s="194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</row>
    <row r="128" spans="1:21" ht="24">
      <c r="A128" s="194" t="s">
        <v>144</v>
      </c>
      <c r="B128" s="194"/>
      <c r="C128" s="194"/>
      <c r="D128" s="194"/>
      <c r="E128" s="194"/>
      <c r="F128" s="194"/>
      <c r="G128" s="194"/>
      <c r="H128" s="194"/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</row>
    <row r="129" spans="1:21" ht="24">
      <c r="A129" s="11"/>
      <c r="B129" s="27" t="s">
        <v>145</v>
      </c>
      <c r="C129" s="27"/>
      <c r="D129" s="22"/>
      <c r="E129" s="26" t="s">
        <v>23</v>
      </c>
      <c r="F129" s="28" t="s">
        <v>51</v>
      </c>
      <c r="G129" s="28"/>
      <c r="H129" s="29"/>
      <c r="I129" s="28"/>
      <c r="J129" s="28"/>
      <c r="K129" s="28"/>
      <c r="L129" s="28"/>
      <c r="M129" s="28"/>
      <c r="N129" s="17"/>
      <c r="O129" s="17"/>
      <c r="P129" s="17"/>
      <c r="Q129" s="30"/>
      <c r="R129" s="30"/>
      <c r="S129" s="19" t="s">
        <v>23</v>
      </c>
      <c r="T129" s="20" t="s">
        <v>23</v>
      </c>
    </row>
    <row r="130" spans="1:21" ht="24">
      <c r="A130" s="39"/>
      <c r="B130" s="10" t="s">
        <v>146</v>
      </c>
      <c r="C130" s="10" t="s">
        <v>147</v>
      </c>
      <c r="D130" s="10" t="s">
        <v>115</v>
      </c>
      <c r="E130" s="13" t="s">
        <v>116</v>
      </c>
      <c r="F130" s="15"/>
      <c r="G130" s="15"/>
      <c r="H130" s="15"/>
      <c r="I130" s="15"/>
      <c r="J130" s="15"/>
      <c r="K130" s="15"/>
      <c r="L130" s="15"/>
      <c r="M130" s="15"/>
      <c r="N130" s="18"/>
      <c r="O130" s="18"/>
      <c r="P130" s="17"/>
      <c r="Q130" s="30"/>
      <c r="R130" s="30">
        <v>86</v>
      </c>
      <c r="S130" s="19" t="s">
        <v>23</v>
      </c>
      <c r="T130" s="20" t="s">
        <v>23</v>
      </c>
    </row>
    <row r="131" spans="1:21" ht="24">
      <c r="B131" s="198" t="s">
        <v>148</v>
      </c>
      <c r="C131" s="198"/>
      <c r="D131" s="198"/>
      <c r="E131" s="198"/>
      <c r="F131" s="198"/>
      <c r="G131" s="198"/>
      <c r="H131" s="198"/>
      <c r="I131" s="198"/>
      <c r="J131" s="198"/>
      <c r="K131" s="198"/>
      <c r="L131" s="198"/>
      <c r="M131" s="198"/>
      <c r="N131" s="198"/>
      <c r="O131" s="198"/>
      <c r="P131" s="198"/>
      <c r="Q131" s="198"/>
      <c r="R131" s="198"/>
      <c r="S131" s="198"/>
      <c r="T131" s="198"/>
      <c r="U131" s="198"/>
    </row>
    <row r="132" spans="1:21" ht="24">
      <c r="B132" s="193" t="s">
        <v>149</v>
      </c>
      <c r="C132" s="193"/>
      <c r="D132" s="193"/>
      <c r="E132" s="193"/>
      <c r="F132" s="193"/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</row>
    <row r="133" spans="1:21" ht="24">
      <c r="A133" s="223" t="s">
        <v>23</v>
      </c>
      <c r="B133" s="223"/>
      <c r="C133" s="223"/>
      <c r="D133" s="223"/>
      <c r="E133" s="223"/>
      <c r="F133" s="55">
        <f>SUM(F140,F150,F149,F156)</f>
        <v>266200</v>
      </c>
      <c r="G133" s="55"/>
      <c r="H133" s="56"/>
      <c r="I133" s="55"/>
      <c r="J133" s="55"/>
      <c r="K133" s="55"/>
      <c r="L133" s="55"/>
      <c r="M133" s="55"/>
      <c r="N133" s="223" t="s">
        <v>23</v>
      </c>
      <c r="O133" s="223"/>
      <c r="P133" s="223"/>
      <c r="Q133" s="223"/>
      <c r="R133" s="223"/>
      <c r="S133" s="223"/>
      <c r="T133" s="223"/>
      <c r="U133" s="223"/>
    </row>
    <row r="134" spans="1:21" ht="24">
      <c r="A134" s="196" t="s">
        <v>24</v>
      </c>
      <c r="B134" s="196"/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</row>
    <row r="135" spans="1:21" ht="24">
      <c r="A135" s="194" t="s">
        <v>150</v>
      </c>
      <c r="B135" s="194"/>
      <c r="C135" s="194"/>
      <c r="D135" s="194"/>
      <c r="E135" s="194"/>
      <c r="F135" s="194"/>
      <c r="G135" s="194"/>
      <c r="H135" s="194"/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</row>
    <row r="136" spans="1:21" ht="24">
      <c r="A136" s="194" t="s">
        <v>151</v>
      </c>
      <c r="B136" s="194"/>
      <c r="C136" s="194"/>
      <c r="D136" s="194"/>
      <c r="E136" s="194"/>
      <c r="F136" s="194"/>
      <c r="G136" s="194"/>
      <c r="H136" s="194"/>
      <c r="I136" s="194"/>
      <c r="J136" s="194"/>
      <c r="K136" s="194"/>
      <c r="L136" s="194"/>
      <c r="M136" s="194"/>
      <c r="N136" s="194"/>
      <c r="O136" s="194"/>
      <c r="P136" s="194"/>
      <c r="Q136" s="194"/>
      <c r="R136" s="194"/>
      <c r="S136" s="194"/>
      <c r="T136" s="194"/>
    </row>
    <row r="137" spans="1:21" ht="24">
      <c r="A137" s="199" t="s">
        <v>26</v>
      </c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</row>
    <row r="138" spans="1:21" ht="24">
      <c r="A138" s="194" t="s">
        <v>152</v>
      </c>
      <c r="B138" s="194"/>
      <c r="C138" s="194"/>
      <c r="D138" s="194"/>
      <c r="E138" s="194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</row>
    <row r="139" spans="1:21" ht="24">
      <c r="A139" s="194" t="s">
        <v>153</v>
      </c>
      <c r="B139" s="194"/>
      <c r="C139" s="194"/>
      <c r="D139" s="194"/>
      <c r="E139" s="194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</row>
    <row r="140" spans="1:21" ht="47.25">
      <c r="A140" s="42"/>
      <c r="B140" s="44" t="s">
        <v>154</v>
      </c>
      <c r="C140" s="57"/>
      <c r="D140" s="52"/>
      <c r="E140" s="44" t="s">
        <v>23</v>
      </c>
      <c r="F140" s="58">
        <f>SUM(C141:C142)</f>
        <v>66200</v>
      </c>
      <c r="G140" s="58"/>
      <c r="H140" s="59"/>
      <c r="I140" s="58"/>
      <c r="J140" s="58"/>
      <c r="K140" s="58"/>
      <c r="L140" s="58"/>
      <c r="M140" s="58"/>
      <c r="N140" s="46"/>
      <c r="O140" s="46"/>
      <c r="P140" s="46"/>
      <c r="Q140" s="54"/>
      <c r="R140" s="54"/>
      <c r="S140" s="19" t="s">
        <v>23</v>
      </c>
      <c r="T140" s="20" t="s">
        <v>23</v>
      </c>
    </row>
    <row r="141" spans="1:21" ht="47.25">
      <c r="A141" s="42"/>
      <c r="B141" s="42" t="s">
        <v>155</v>
      </c>
      <c r="C141" s="60">
        <v>0</v>
      </c>
      <c r="D141" s="42" t="s">
        <v>115</v>
      </c>
      <c r="E141" s="44" t="s">
        <v>116</v>
      </c>
      <c r="F141" s="53"/>
      <c r="G141" s="53"/>
      <c r="H141" s="45"/>
      <c r="I141" s="53"/>
      <c r="J141" s="53"/>
      <c r="K141" s="53"/>
      <c r="L141" s="53"/>
      <c r="M141" s="53"/>
      <c r="N141" s="46"/>
      <c r="O141" s="46"/>
      <c r="P141" s="46"/>
      <c r="Q141" s="54"/>
      <c r="R141" s="54">
        <v>86</v>
      </c>
      <c r="S141" s="19" t="s">
        <v>156</v>
      </c>
      <c r="T141" s="20" t="s">
        <v>156</v>
      </c>
      <c r="U141" s="25" t="s">
        <v>37</v>
      </c>
    </row>
    <row r="142" spans="1:21" ht="47.25">
      <c r="A142" s="42"/>
      <c r="B142" s="42" t="s">
        <v>157</v>
      </c>
      <c r="C142" s="61">
        <v>66200</v>
      </c>
      <c r="D142" s="42" t="s">
        <v>115</v>
      </c>
      <c r="E142" s="44" t="s">
        <v>116</v>
      </c>
      <c r="F142" s="53"/>
      <c r="G142" s="53"/>
      <c r="H142" s="45"/>
      <c r="I142" s="53"/>
      <c r="J142" s="53"/>
      <c r="K142" s="53"/>
      <c r="L142" s="53"/>
      <c r="M142" s="53"/>
      <c r="N142" s="46"/>
      <c r="O142" s="46"/>
      <c r="P142" s="46"/>
      <c r="Q142" s="54"/>
      <c r="R142" s="54"/>
      <c r="S142" s="19"/>
      <c r="T142" s="20"/>
      <c r="U142" s="33" t="s">
        <v>62</v>
      </c>
    </row>
    <row r="143" spans="1:21" ht="24">
      <c r="A143" s="196" t="s">
        <v>24</v>
      </c>
      <c r="B143" s="196"/>
      <c r="C143" s="196"/>
      <c r="D143" s="196"/>
      <c r="E143" s="196"/>
      <c r="F143" s="196"/>
      <c r="G143" s="196"/>
      <c r="H143" s="196"/>
      <c r="I143" s="196"/>
      <c r="J143" s="196"/>
      <c r="K143" s="196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</row>
    <row r="144" spans="1:21" ht="24">
      <c r="A144" s="194" t="s">
        <v>158</v>
      </c>
      <c r="B144" s="194"/>
      <c r="C144" s="194"/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</row>
    <row r="145" spans="1:21" ht="24">
      <c r="A145" s="194" t="s">
        <v>159</v>
      </c>
      <c r="B145" s="194"/>
      <c r="C145" s="194"/>
      <c r="D145" s="194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  <c r="U145" s="194"/>
    </row>
    <row r="146" spans="1:21" ht="24">
      <c r="A146" s="199" t="s">
        <v>26</v>
      </c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</row>
    <row r="147" spans="1:21" ht="24">
      <c r="A147" s="210" t="s">
        <v>160</v>
      </c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</row>
    <row r="148" spans="1:21" ht="24">
      <c r="A148" s="210" t="s">
        <v>161</v>
      </c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</row>
    <row r="149" spans="1:21" ht="24">
      <c r="A149" s="10"/>
      <c r="B149" s="26" t="s">
        <v>162</v>
      </c>
      <c r="C149" s="21"/>
      <c r="D149" s="39"/>
      <c r="E149" s="13" t="s">
        <v>23</v>
      </c>
      <c r="F149" s="14" t="s">
        <v>51</v>
      </c>
      <c r="G149" s="14"/>
      <c r="H149" s="15"/>
      <c r="I149" s="14"/>
      <c r="J149" s="14"/>
      <c r="K149" s="14"/>
      <c r="L149" s="14"/>
      <c r="M149" s="14"/>
      <c r="N149" s="17"/>
      <c r="O149" s="17"/>
      <c r="P149" s="17"/>
      <c r="Q149" s="18"/>
      <c r="R149" s="18"/>
      <c r="S149" s="19" t="s">
        <v>23</v>
      </c>
      <c r="T149" s="20" t="s">
        <v>23</v>
      </c>
    </row>
    <row r="150" spans="1:21" ht="47.25">
      <c r="A150" s="10"/>
      <c r="B150" s="13" t="s">
        <v>163</v>
      </c>
      <c r="C150" s="21"/>
      <c r="D150" s="39"/>
      <c r="E150" s="13" t="s">
        <v>23</v>
      </c>
      <c r="F150" s="23">
        <f>SUM(C151)</f>
        <v>100000</v>
      </c>
      <c r="G150" s="23"/>
      <c r="H150" s="24"/>
      <c r="I150" s="23"/>
      <c r="J150" s="23"/>
      <c r="K150" s="23"/>
      <c r="L150" s="23"/>
      <c r="M150" s="23"/>
      <c r="N150" s="17"/>
      <c r="O150" s="17"/>
      <c r="P150" s="17"/>
      <c r="Q150" s="18"/>
      <c r="R150" s="18"/>
      <c r="S150" s="19" t="s">
        <v>23</v>
      </c>
      <c r="T150" s="20" t="s">
        <v>23</v>
      </c>
    </row>
    <row r="151" spans="1:21" ht="24">
      <c r="A151" s="10"/>
      <c r="B151" s="10" t="s">
        <v>164</v>
      </c>
      <c r="C151" s="48">
        <v>100000</v>
      </c>
      <c r="D151" s="39" t="s">
        <v>128</v>
      </c>
      <c r="E151" s="13" t="s">
        <v>165</v>
      </c>
      <c r="F151" s="14"/>
      <c r="G151" s="14"/>
      <c r="H151" s="15"/>
      <c r="I151" s="14"/>
      <c r="J151" s="14"/>
      <c r="K151" s="14"/>
      <c r="L151" s="14"/>
      <c r="M151" s="14"/>
      <c r="N151" s="17">
        <v>5</v>
      </c>
      <c r="O151" s="17">
        <v>5.0999999999999996</v>
      </c>
      <c r="P151" s="17" t="s">
        <v>58</v>
      </c>
      <c r="Q151" s="18" t="s">
        <v>166</v>
      </c>
      <c r="R151" s="18">
        <v>62</v>
      </c>
      <c r="S151" s="19" t="s">
        <v>167</v>
      </c>
      <c r="T151" s="20" t="s">
        <v>168</v>
      </c>
      <c r="U151" s="25" t="s">
        <v>37</v>
      </c>
    </row>
    <row r="152" spans="1:21" ht="24">
      <c r="A152" s="196" t="s">
        <v>24</v>
      </c>
      <c r="B152" s="196"/>
      <c r="C152" s="196"/>
      <c r="D152" s="196"/>
      <c r="E152" s="196"/>
      <c r="F152" s="196"/>
      <c r="G152" s="196"/>
      <c r="H152" s="196"/>
      <c r="I152" s="196"/>
      <c r="J152" s="196"/>
      <c r="K152" s="196"/>
      <c r="L152" s="196"/>
      <c r="M152" s="196"/>
      <c r="N152" s="196"/>
      <c r="O152" s="196"/>
      <c r="P152" s="196"/>
      <c r="Q152" s="196"/>
      <c r="R152" s="196"/>
      <c r="S152" s="196"/>
      <c r="T152" s="196"/>
      <c r="U152" s="196"/>
    </row>
    <row r="153" spans="1:21" ht="24">
      <c r="A153" s="194" t="s">
        <v>159</v>
      </c>
      <c r="B153" s="194"/>
      <c r="C153" s="194"/>
      <c r="D153" s="194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194"/>
      <c r="R153" s="194"/>
      <c r="S153" s="194"/>
      <c r="T153" s="194"/>
      <c r="U153" s="194"/>
    </row>
    <row r="154" spans="1:21" ht="24">
      <c r="A154" s="199" t="s">
        <v>26</v>
      </c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</row>
    <row r="155" spans="1:21" ht="24">
      <c r="A155" s="210" t="s">
        <v>169</v>
      </c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</row>
    <row r="156" spans="1:21" ht="24">
      <c r="A156" s="11"/>
      <c r="B156" s="26" t="s">
        <v>170</v>
      </c>
      <c r="C156" s="11"/>
      <c r="D156" s="22"/>
      <c r="E156" s="11" t="s">
        <v>23</v>
      </c>
      <c r="F156" s="31">
        <f>SUM(C157)</f>
        <v>100000</v>
      </c>
      <c r="G156" s="31"/>
      <c r="H156" s="32"/>
      <c r="I156" s="31"/>
      <c r="J156" s="31"/>
      <c r="K156" s="31"/>
      <c r="L156" s="31"/>
      <c r="M156" s="31"/>
      <c r="N156" s="18"/>
      <c r="O156" s="18"/>
      <c r="P156" s="16"/>
      <c r="Q156" s="30"/>
      <c r="R156" s="30"/>
      <c r="S156" s="19" t="s">
        <v>23</v>
      </c>
      <c r="T156" s="20" t="s">
        <v>23</v>
      </c>
    </row>
    <row r="157" spans="1:21" ht="24">
      <c r="A157" s="11"/>
      <c r="B157" s="11" t="s">
        <v>170</v>
      </c>
      <c r="C157" s="62">
        <v>100000</v>
      </c>
      <c r="D157" s="22" t="s">
        <v>128</v>
      </c>
      <c r="E157" s="26" t="s">
        <v>165</v>
      </c>
      <c r="F157" s="28"/>
      <c r="G157" s="28"/>
      <c r="H157" s="29"/>
      <c r="I157" s="28"/>
      <c r="J157" s="28"/>
      <c r="K157" s="28"/>
      <c r="L157" s="28"/>
      <c r="M157" s="28"/>
      <c r="N157" s="18">
        <v>6</v>
      </c>
      <c r="O157" s="18">
        <v>6.1</v>
      </c>
      <c r="P157" s="16" t="s">
        <v>171</v>
      </c>
      <c r="Q157" s="30" t="s">
        <v>172</v>
      </c>
      <c r="R157" s="30">
        <v>81</v>
      </c>
      <c r="S157" s="19" t="s">
        <v>60</v>
      </c>
      <c r="T157" s="20" t="s">
        <v>61</v>
      </c>
      <c r="U157" s="25" t="s">
        <v>37</v>
      </c>
    </row>
    <row r="158" spans="1:21" ht="24">
      <c r="A158" s="224" t="s">
        <v>173</v>
      </c>
      <c r="B158" s="224"/>
      <c r="C158" s="224"/>
      <c r="D158" s="224"/>
      <c r="E158" s="224"/>
      <c r="F158" s="63">
        <f>SUM(F160,F200,F247,F270,F303,F334)</f>
        <v>176520</v>
      </c>
      <c r="G158" s="63"/>
      <c r="H158" s="63"/>
      <c r="I158" s="63"/>
      <c r="J158" s="63"/>
      <c r="K158" s="63"/>
      <c r="L158" s="63"/>
      <c r="M158" s="63"/>
      <c r="N158" s="225" t="s">
        <v>23</v>
      </c>
      <c r="O158" s="225"/>
      <c r="P158" s="225"/>
      <c r="Q158" s="225"/>
      <c r="R158" s="225"/>
      <c r="S158" s="225"/>
      <c r="T158" s="225"/>
      <c r="U158" s="225"/>
    </row>
    <row r="159" spans="1:21" ht="24">
      <c r="B159" s="227" t="s">
        <v>174</v>
      </c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</row>
    <row r="160" spans="1:21" ht="47.25">
      <c r="B160" s="11" t="s">
        <v>175</v>
      </c>
      <c r="C160" s="65">
        <v>200000</v>
      </c>
      <c r="D160" s="22" t="s">
        <v>176</v>
      </c>
      <c r="E160" s="22" t="s">
        <v>177</v>
      </c>
      <c r="F160" s="65">
        <f>C160-F161-F162</f>
        <v>126520</v>
      </c>
      <c r="G160" s="22"/>
      <c r="H160" s="11"/>
      <c r="I160" s="22"/>
      <c r="J160" s="22"/>
      <c r="K160" s="22"/>
      <c r="L160" s="22"/>
      <c r="M160" s="22"/>
      <c r="N160" s="30"/>
      <c r="O160" s="30"/>
      <c r="P160" s="18"/>
      <c r="Q160" s="18"/>
      <c r="R160" s="18"/>
      <c r="S160" s="66">
        <v>200000</v>
      </c>
      <c r="T160" s="67" t="s">
        <v>23</v>
      </c>
      <c r="U160" s="22"/>
    </row>
    <row r="161" spans="2:21" s="76" customFormat="1" ht="141.75">
      <c r="B161" s="68" t="s">
        <v>178</v>
      </c>
      <c r="C161" s="69">
        <v>0</v>
      </c>
      <c r="D161" s="70" t="s">
        <v>176</v>
      </c>
      <c r="E161" s="70" t="s">
        <v>177</v>
      </c>
      <c r="F161" s="71">
        <v>66200</v>
      </c>
      <c r="G161" s="72" t="s">
        <v>179</v>
      </c>
      <c r="H161" s="73" t="s">
        <v>180</v>
      </c>
      <c r="I161" s="74" t="s">
        <v>181</v>
      </c>
      <c r="J161" s="75" t="s">
        <v>182</v>
      </c>
      <c r="K161" s="75" t="s">
        <v>183</v>
      </c>
      <c r="M161" s="75" t="s">
        <v>184</v>
      </c>
      <c r="U161" s="33" t="s">
        <v>62</v>
      </c>
    </row>
    <row r="162" spans="2:21" s="34" customFormat="1" ht="24">
      <c r="B162" s="70" t="s">
        <v>185</v>
      </c>
      <c r="C162" s="70"/>
      <c r="D162" s="70" t="s">
        <v>176</v>
      </c>
      <c r="E162" s="70" t="s">
        <v>177</v>
      </c>
      <c r="F162" s="69">
        <v>7280</v>
      </c>
      <c r="U162" s="33" t="s">
        <v>62</v>
      </c>
    </row>
    <row r="163" spans="2:21" s="34" customFormat="1" ht="24"/>
    <row r="164" spans="2:21" ht="47.25">
      <c r="B164" s="11" t="s">
        <v>186</v>
      </c>
      <c r="C164" s="65">
        <v>50000</v>
      </c>
      <c r="D164" s="22" t="s">
        <v>176</v>
      </c>
      <c r="E164" s="22" t="s">
        <v>177</v>
      </c>
      <c r="F164" s="22"/>
      <c r="G164" s="22"/>
      <c r="H164" s="11"/>
      <c r="I164" s="22"/>
      <c r="J164" s="22"/>
      <c r="K164" s="22"/>
      <c r="L164" s="22"/>
      <c r="M164" s="22"/>
      <c r="N164" s="30"/>
      <c r="O164" s="30"/>
      <c r="P164" s="18"/>
      <c r="Q164" s="18"/>
      <c r="R164" s="18"/>
      <c r="S164" s="66"/>
      <c r="T164" s="67"/>
      <c r="U164" s="22"/>
    </row>
    <row r="165" spans="2:21" ht="24">
      <c r="B165" s="22" t="s">
        <v>187</v>
      </c>
      <c r="C165" s="65">
        <v>50000</v>
      </c>
      <c r="D165" s="22" t="s">
        <v>176</v>
      </c>
      <c r="E165" s="22" t="s">
        <v>177</v>
      </c>
      <c r="F165" s="22"/>
      <c r="G165" s="22"/>
      <c r="H165" s="11"/>
      <c r="I165" s="22"/>
      <c r="J165" s="22"/>
      <c r="K165" s="22"/>
      <c r="L165" s="22"/>
      <c r="M165" s="22"/>
      <c r="N165" s="30" t="s">
        <v>23</v>
      </c>
      <c r="O165" s="30" t="s">
        <v>23</v>
      </c>
      <c r="P165" s="18" t="s">
        <v>177</v>
      </c>
      <c r="Q165" s="18" t="s">
        <v>23</v>
      </c>
      <c r="R165" s="18" t="s">
        <v>23</v>
      </c>
      <c r="S165" s="66">
        <v>50000</v>
      </c>
      <c r="T165" s="67" t="s">
        <v>23</v>
      </c>
      <c r="U165" s="22"/>
    </row>
    <row r="166" spans="2:21" ht="141.75">
      <c r="B166" s="77" t="s">
        <v>188</v>
      </c>
      <c r="C166" s="78"/>
      <c r="D166" s="77" t="s">
        <v>176</v>
      </c>
      <c r="E166" s="77" t="s">
        <v>177</v>
      </c>
      <c r="F166" s="69">
        <v>34800</v>
      </c>
      <c r="G166" s="79" t="s">
        <v>189</v>
      </c>
      <c r="H166" s="73" t="s">
        <v>190</v>
      </c>
      <c r="I166" s="22" t="s">
        <v>191</v>
      </c>
      <c r="J166" s="75" t="s">
        <v>192</v>
      </c>
      <c r="K166" s="75" t="s">
        <v>193</v>
      </c>
      <c r="L166" s="22"/>
      <c r="M166" s="22"/>
      <c r="N166" s="30"/>
      <c r="O166" s="30"/>
      <c r="P166" s="18"/>
      <c r="Q166" s="18"/>
      <c r="R166" s="18"/>
      <c r="S166" s="66"/>
      <c r="T166" s="67"/>
      <c r="U166" s="35" t="s">
        <v>65</v>
      </c>
    </row>
    <row r="167" spans="2:21" ht="24">
      <c r="B167" s="22" t="s">
        <v>194</v>
      </c>
      <c r="C167" s="65">
        <v>60000</v>
      </c>
      <c r="D167" s="22" t="s">
        <v>176</v>
      </c>
      <c r="E167" s="22" t="s">
        <v>177</v>
      </c>
      <c r="F167" s="22"/>
      <c r="G167" s="22"/>
      <c r="H167"/>
      <c r="I167" s="22"/>
      <c r="J167" s="22"/>
      <c r="K167" s="22"/>
      <c r="L167" s="22"/>
      <c r="M167" s="22"/>
      <c r="N167" s="30" t="s">
        <v>23</v>
      </c>
      <c r="O167" s="30" t="s">
        <v>23</v>
      </c>
      <c r="P167" s="18" t="s">
        <v>177</v>
      </c>
      <c r="Q167" s="18" t="s">
        <v>23</v>
      </c>
      <c r="R167" s="18" t="s">
        <v>23</v>
      </c>
      <c r="S167" s="66">
        <v>60000</v>
      </c>
      <c r="T167" s="67" t="s">
        <v>23</v>
      </c>
      <c r="U167" s="22"/>
    </row>
    <row r="168" spans="2:21" ht="24">
      <c r="B168" s="22" t="s">
        <v>23</v>
      </c>
      <c r="C168" s="22" t="s">
        <v>23</v>
      </c>
      <c r="D168" s="22"/>
      <c r="E168" s="22" t="s">
        <v>23</v>
      </c>
      <c r="F168" s="22" t="s">
        <v>23</v>
      </c>
      <c r="G168" s="22"/>
      <c r="H168" s="11"/>
      <c r="I168" s="22"/>
      <c r="J168" s="22"/>
      <c r="K168" s="22"/>
      <c r="L168" s="22"/>
      <c r="M168" s="22"/>
      <c r="N168" s="30" t="s">
        <v>23</v>
      </c>
      <c r="O168" s="30" t="s">
        <v>23</v>
      </c>
      <c r="P168" s="18" t="s">
        <v>23</v>
      </c>
      <c r="Q168" s="18" t="s">
        <v>23</v>
      </c>
      <c r="R168" s="18" t="s">
        <v>23</v>
      </c>
      <c r="S168" s="22" t="s">
        <v>23</v>
      </c>
      <c r="T168" s="67" t="s">
        <v>23</v>
      </c>
      <c r="U168" s="22"/>
    </row>
    <row r="169" spans="2:21" ht="24">
      <c r="B169" s="27" t="s">
        <v>195</v>
      </c>
      <c r="C169" s="22" t="s">
        <v>23</v>
      </c>
      <c r="D169" s="22"/>
      <c r="E169" s="22" t="s">
        <v>23</v>
      </c>
      <c r="F169" s="22" t="s">
        <v>23</v>
      </c>
      <c r="G169" s="22"/>
      <c r="H169" s="11"/>
      <c r="I169" s="22"/>
      <c r="J169" s="22"/>
      <c r="K169" s="22"/>
      <c r="L169" s="22"/>
      <c r="M169" s="22"/>
      <c r="N169" s="30" t="s">
        <v>23</v>
      </c>
      <c r="O169" s="30" t="s">
        <v>23</v>
      </c>
      <c r="P169" s="18" t="s">
        <v>23</v>
      </c>
      <c r="Q169" s="18" t="s">
        <v>23</v>
      </c>
      <c r="R169" s="18" t="s">
        <v>23</v>
      </c>
      <c r="S169" s="22" t="s">
        <v>23</v>
      </c>
      <c r="T169" s="67" t="s">
        <v>23</v>
      </c>
      <c r="U169" s="22"/>
    </row>
    <row r="170" spans="2:21" ht="24">
      <c r="B170" s="198" t="s">
        <v>196</v>
      </c>
      <c r="C170" s="198"/>
      <c r="D170" s="198"/>
      <c r="E170" s="198"/>
      <c r="F170" s="198"/>
      <c r="G170" s="198"/>
      <c r="H170" s="198"/>
      <c r="I170" s="198"/>
      <c r="J170" s="198"/>
      <c r="K170" s="198"/>
      <c r="L170" s="198"/>
      <c r="M170" s="198"/>
      <c r="N170" s="198"/>
      <c r="O170" s="198"/>
      <c r="P170" s="198"/>
      <c r="Q170" s="198"/>
      <c r="R170" s="198"/>
      <c r="S170" s="198"/>
      <c r="T170" s="198"/>
      <c r="U170" s="198"/>
    </row>
    <row r="171" spans="2:21" ht="24">
      <c r="B171" s="233" t="s">
        <v>197</v>
      </c>
      <c r="C171" s="233"/>
      <c r="D171" s="233"/>
      <c r="E171" s="233"/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3"/>
      <c r="Q171" s="233"/>
      <c r="R171" s="233"/>
      <c r="S171" s="233"/>
      <c r="T171" s="233"/>
      <c r="U171" s="233"/>
    </row>
    <row r="172" spans="2:21" ht="24">
      <c r="B172" s="226" t="s">
        <v>198</v>
      </c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</row>
    <row r="173" spans="2:21" ht="141.75">
      <c r="B173" s="11" t="s">
        <v>199</v>
      </c>
      <c r="C173" s="80">
        <v>100000</v>
      </c>
      <c r="D173" s="22" t="s">
        <v>176</v>
      </c>
      <c r="E173" s="18" t="s">
        <v>177</v>
      </c>
      <c r="F173" s="80">
        <v>100000</v>
      </c>
      <c r="G173" s="80" t="s">
        <v>200</v>
      </c>
      <c r="H173" s="81" t="s">
        <v>201</v>
      </c>
      <c r="I173" s="81" t="s">
        <v>202</v>
      </c>
      <c r="J173" s="81" t="s">
        <v>203</v>
      </c>
      <c r="K173" s="81" t="s">
        <v>204</v>
      </c>
      <c r="L173" s="81" t="s">
        <v>205</v>
      </c>
      <c r="M173" s="81" t="s">
        <v>206</v>
      </c>
      <c r="N173" s="30" t="s">
        <v>23</v>
      </c>
      <c r="O173" s="30" t="s">
        <v>23</v>
      </c>
      <c r="P173" s="18"/>
      <c r="Q173" s="18" t="s">
        <v>23</v>
      </c>
      <c r="R173" s="18" t="s">
        <v>23</v>
      </c>
      <c r="S173" s="66"/>
      <c r="T173" s="67" t="s">
        <v>23</v>
      </c>
      <c r="U173" s="35" t="s">
        <v>65</v>
      </c>
    </row>
    <row r="174" spans="2:21" ht="24">
      <c r="B174" s="11" t="s">
        <v>207</v>
      </c>
      <c r="C174" s="80">
        <v>60000</v>
      </c>
      <c r="D174" s="22" t="s">
        <v>176</v>
      </c>
      <c r="E174" s="18" t="s">
        <v>177</v>
      </c>
      <c r="F174" s="80">
        <v>60000</v>
      </c>
      <c r="G174" s="80" t="s">
        <v>208</v>
      </c>
      <c r="H174" s="82" t="s">
        <v>209</v>
      </c>
      <c r="I174" s="80" t="s">
        <v>209</v>
      </c>
      <c r="J174" s="80" t="s">
        <v>209</v>
      </c>
      <c r="K174" s="80" t="s">
        <v>209</v>
      </c>
      <c r="L174" s="80" t="s">
        <v>209</v>
      </c>
      <c r="M174" s="80" t="s">
        <v>209</v>
      </c>
      <c r="N174" s="30" t="s">
        <v>209</v>
      </c>
      <c r="O174" s="30" t="s">
        <v>209</v>
      </c>
      <c r="P174" s="18" t="s">
        <v>209</v>
      </c>
      <c r="Q174" s="18" t="s">
        <v>209</v>
      </c>
      <c r="R174" s="18" t="s">
        <v>209</v>
      </c>
      <c r="S174" s="66" t="s">
        <v>209</v>
      </c>
      <c r="T174" s="67" t="s">
        <v>209</v>
      </c>
      <c r="U174" s="25" t="s">
        <v>37</v>
      </c>
    </row>
    <row r="175" spans="2:21" ht="165.75">
      <c r="B175" s="11" t="s">
        <v>210</v>
      </c>
      <c r="C175" s="80">
        <v>40000</v>
      </c>
      <c r="D175" s="22" t="s">
        <v>176</v>
      </c>
      <c r="E175" s="18" t="s">
        <v>177</v>
      </c>
      <c r="F175" s="80">
        <v>40000</v>
      </c>
      <c r="G175" s="80" t="s">
        <v>211</v>
      </c>
      <c r="H175" s="81" t="s">
        <v>212</v>
      </c>
      <c r="I175" s="83" t="s">
        <v>213</v>
      </c>
      <c r="J175" s="80" t="s">
        <v>214</v>
      </c>
      <c r="K175" s="80" t="s">
        <v>215</v>
      </c>
      <c r="L175" s="80" t="s">
        <v>216</v>
      </c>
      <c r="M175" s="81" t="s">
        <v>217</v>
      </c>
      <c r="N175" s="30" t="s">
        <v>23</v>
      </c>
      <c r="O175" s="30" t="s">
        <v>23</v>
      </c>
      <c r="P175" s="18"/>
      <c r="Q175" s="18" t="s">
        <v>23</v>
      </c>
      <c r="R175" s="18" t="s">
        <v>23</v>
      </c>
      <c r="S175" s="66"/>
      <c r="T175" s="67" t="s">
        <v>23</v>
      </c>
      <c r="U175" s="33" t="s">
        <v>62</v>
      </c>
    </row>
    <row r="176" spans="2:21" ht="24">
      <c r="B176" s="11" t="s">
        <v>218</v>
      </c>
      <c r="C176" s="80">
        <v>60000</v>
      </c>
      <c r="D176" s="22" t="s">
        <v>176</v>
      </c>
      <c r="E176" s="18" t="s">
        <v>177</v>
      </c>
      <c r="F176" s="80">
        <v>60000</v>
      </c>
      <c r="G176" s="80" t="s">
        <v>208</v>
      </c>
      <c r="H176" s="82" t="s">
        <v>209</v>
      </c>
      <c r="I176" s="80" t="s">
        <v>209</v>
      </c>
      <c r="J176" s="80" t="s">
        <v>209</v>
      </c>
      <c r="K176" s="80" t="s">
        <v>209</v>
      </c>
      <c r="L176" s="80" t="s">
        <v>209</v>
      </c>
      <c r="M176" s="80" t="s">
        <v>209</v>
      </c>
      <c r="N176" s="30" t="s">
        <v>209</v>
      </c>
      <c r="O176" s="30" t="s">
        <v>209</v>
      </c>
      <c r="P176" s="18" t="s">
        <v>209</v>
      </c>
      <c r="Q176" s="18" t="s">
        <v>209</v>
      </c>
      <c r="R176" s="18" t="s">
        <v>209</v>
      </c>
      <c r="S176" s="66" t="s">
        <v>209</v>
      </c>
      <c r="T176" s="67" t="s">
        <v>209</v>
      </c>
      <c r="U176" s="25" t="s">
        <v>37</v>
      </c>
    </row>
    <row r="177" spans="2:21" ht="24">
      <c r="B177" s="11" t="s">
        <v>219</v>
      </c>
      <c r="C177" s="80">
        <v>30000</v>
      </c>
      <c r="D177" s="22" t="s">
        <v>176</v>
      </c>
      <c r="E177" s="18" t="s">
        <v>177</v>
      </c>
      <c r="F177" s="80">
        <v>30000</v>
      </c>
      <c r="G177" s="80" t="s">
        <v>208</v>
      </c>
      <c r="H177" s="82" t="s">
        <v>209</v>
      </c>
      <c r="I177" s="80" t="s">
        <v>209</v>
      </c>
      <c r="J177" s="80" t="s">
        <v>209</v>
      </c>
      <c r="K177" s="80" t="s">
        <v>209</v>
      </c>
      <c r="L177" s="80" t="s">
        <v>209</v>
      </c>
      <c r="M177" s="80" t="s">
        <v>209</v>
      </c>
      <c r="N177" s="30" t="s">
        <v>209</v>
      </c>
      <c r="O177" s="30" t="s">
        <v>209</v>
      </c>
      <c r="P177" s="18" t="s">
        <v>209</v>
      </c>
      <c r="Q177" s="18" t="s">
        <v>209</v>
      </c>
      <c r="R177" s="18" t="s">
        <v>209</v>
      </c>
      <c r="S177" s="66" t="s">
        <v>209</v>
      </c>
      <c r="T177" s="67" t="s">
        <v>209</v>
      </c>
      <c r="U177" s="25" t="s">
        <v>37</v>
      </c>
    </row>
    <row r="178" spans="2:21" ht="165.75">
      <c r="B178" s="11" t="s">
        <v>220</v>
      </c>
      <c r="C178" s="80">
        <v>59000</v>
      </c>
      <c r="D178" s="22" t="s">
        <v>176</v>
      </c>
      <c r="E178" s="18" t="s">
        <v>177</v>
      </c>
      <c r="F178" s="80">
        <v>59000</v>
      </c>
      <c r="G178" s="80" t="s">
        <v>221</v>
      </c>
      <c r="H178" s="81" t="s">
        <v>222</v>
      </c>
      <c r="I178" s="81" t="s">
        <v>223</v>
      </c>
      <c r="J178" s="80" t="s">
        <v>224</v>
      </c>
      <c r="K178" s="83" t="s">
        <v>225</v>
      </c>
      <c r="L178" s="80" t="s">
        <v>226</v>
      </c>
      <c r="M178" s="81" t="s">
        <v>227</v>
      </c>
      <c r="N178" s="30" t="s">
        <v>23</v>
      </c>
      <c r="O178" s="30" t="s">
        <v>23</v>
      </c>
      <c r="P178" s="18"/>
      <c r="Q178" s="18" t="s">
        <v>23</v>
      </c>
      <c r="R178" s="18" t="s">
        <v>23</v>
      </c>
      <c r="S178" s="66"/>
      <c r="T178" s="67" t="s">
        <v>23</v>
      </c>
      <c r="U178" s="33" t="s">
        <v>62</v>
      </c>
    </row>
    <row r="179" spans="2:21" ht="94.5">
      <c r="B179" s="11" t="s">
        <v>228</v>
      </c>
      <c r="C179" s="80">
        <v>70000</v>
      </c>
      <c r="D179" s="22" t="s">
        <v>176</v>
      </c>
      <c r="E179" s="18" t="s">
        <v>177</v>
      </c>
      <c r="F179" s="80">
        <v>70000</v>
      </c>
      <c r="G179" s="80" t="s">
        <v>229</v>
      </c>
      <c r="H179" s="83" t="s">
        <v>230</v>
      </c>
      <c r="I179" s="83" t="s">
        <v>231</v>
      </c>
      <c r="J179" s="83" t="s">
        <v>232</v>
      </c>
      <c r="K179" s="83" t="s">
        <v>233</v>
      </c>
      <c r="L179" s="80" t="s">
        <v>234</v>
      </c>
      <c r="M179" s="80"/>
      <c r="N179" s="30" t="s">
        <v>23</v>
      </c>
      <c r="O179" s="30" t="s">
        <v>23</v>
      </c>
      <c r="P179" s="18"/>
      <c r="Q179" s="18" t="s">
        <v>23</v>
      </c>
      <c r="R179" s="18" t="s">
        <v>23</v>
      </c>
      <c r="S179" s="66"/>
      <c r="T179" s="67" t="s">
        <v>23</v>
      </c>
      <c r="U179" s="35" t="s">
        <v>65</v>
      </c>
    </row>
    <row r="180" spans="2:21" ht="24">
      <c r="B180" s="11" t="s">
        <v>23</v>
      </c>
      <c r="C180" s="80" t="s">
        <v>23</v>
      </c>
      <c r="D180" s="22" t="s">
        <v>23</v>
      </c>
      <c r="E180" s="22" t="s">
        <v>23</v>
      </c>
      <c r="F180" s="22" t="s">
        <v>23</v>
      </c>
      <c r="G180" s="22"/>
      <c r="H180" s="11"/>
      <c r="I180" s="22"/>
      <c r="J180" s="22"/>
      <c r="K180" s="22"/>
      <c r="L180" s="22"/>
      <c r="M180" s="22"/>
      <c r="N180" s="30" t="s">
        <v>23</v>
      </c>
      <c r="O180" s="30" t="s">
        <v>23</v>
      </c>
      <c r="P180" s="18" t="s">
        <v>23</v>
      </c>
      <c r="Q180" s="18" t="s">
        <v>23</v>
      </c>
      <c r="R180" s="18" t="s">
        <v>23</v>
      </c>
      <c r="S180" s="22"/>
      <c r="T180" s="67" t="s">
        <v>23</v>
      </c>
      <c r="U180" s="22"/>
    </row>
    <row r="181" spans="2:21" ht="24">
      <c r="B181" s="226" t="s">
        <v>235</v>
      </c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</row>
    <row r="182" spans="2:21" ht="118.5">
      <c r="B182" s="11" t="s">
        <v>236</v>
      </c>
      <c r="C182" s="84">
        <v>40000</v>
      </c>
      <c r="D182" s="22" t="s">
        <v>176</v>
      </c>
      <c r="E182" s="18" t="s">
        <v>177</v>
      </c>
      <c r="F182" s="84">
        <v>40000</v>
      </c>
      <c r="G182" s="22" t="s">
        <v>237</v>
      </c>
      <c r="H182" s="11" t="s">
        <v>238</v>
      </c>
      <c r="I182" s="11" t="s">
        <v>239</v>
      </c>
      <c r="J182" s="22" t="s">
        <v>240</v>
      </c>
      <c r="K182" s="11" t="s">
        <v>241</v>
      </c>
      <c r="L182" s="11" t="s">
        <v>242</v>
      </c>
      <c r="M182" s="11" t="s">
        <v>243</v>
      </c>
      <c r="N182" s="30" t="s">
        <v>244</v>
      </c>
      <c r="O182" s="30" t="s">
        <v>23</v>
      </c>
      <c r="P182" s="18"/>
      <c r="Q182" s="18" t="s">
        <v>23</v>
      </c>
      <c r="R182" s="18" t="s">
        <v>23</v>
      </c>
      <c r="S182" s="85" t="s">
        <v>245</v>
      </c>
      <c r="T182" s="67" t="s">
        <v>23</v>
      </c>
      <c r="U182" s="33" t="s">
        <v>62</v>
      </c>
    </row>
    <row r="183" spans="2:21" ht="24">
      <c r="B183" s="11" t="s">
        <v>246</v>
      </c>
      <c r="C183" s="38" t="s">
        <v>147</v>
      </c>
      <c r="D183" s="22"/>
      <c r="E183" s="18" t="s">
        <v>247</v>
      </c>
      <c r="F183" s="22" t="s">
        <v>23</v>
      </c>
      <c r="G183" s="22"/>
      <c r="H183" s="11"/>
      <c r="I183" s="22"/>
      <c r="J183" s="22"/>
      <c r="K183" s="22"/>
      <c r="L183" s="22"/>
      <c r="M183" s="22"/>
      <c r="N183" s="30" t="s">
        <v>23</v>
      </c>
      <c r="O183" s="30" t="s">
        <v>23</v>
      </c>
      <c r="P183" s="18"/>
      <c r="Q183" s="18" t="s">
        <v>23</v>
      </c>
      <c r="R183" s="18" t="s">
        <v>23</v>
      </c>
      <c r="S183" s="22"/>
      <c r="T183" s="67" t="s">
        <v>23</v>
      </c>
      <c r="U183" s="86" t="s">
        <v>248</v>
      </c>
    </row>
    <row r="184" spans="2:21" ht="94.5">
      <c r="B184" s="11" t="s">
        <v>249</v>
      </c>
      <c r="C184" s="84">
        <v>50000</v>
      </c>
      <c r="D184" s="22" t="s">
        <v>176</v>
      </c>
      <c r="E184" s="18" t="s">
        <v>177</v>
      </c>
      <c r="F184" s="84">
        <v>50000</v>
      </c>
      <c r="G184" s="22" t="s">
        <v>250</v>
      </c>
      <c r="H184" s="11" t="s">
        <v>251</v>
      </c>
      <c r="I184" s="11" t="s">
        <v>252</v>
      </c>
      <c r="J184" s="22" t="s">
        <v>253</v>
      </c>
      <c r="K184" s="11" t="s">
        <v>254</v>
      </c>
      <c r="L184" s="22"/>
      <c r="M184" s="11" t="s">
        <v>255</v>
      </c>
      <c r="N184" s="30" t="s">
        <v>23</v>
      </c>
      <c r="O184" s="30" t="s">
        <v>23</v>
      </c>
      <c r="P184" s="18"/>
      <c r="Q184" s="18" t="s">
        <v>23</v>
      </c>
      <c r="R184" s="18" t="s">
        <v>23</v>
      </c>
      <c r="S184" s="85" t="s">
        <v>245</v>
      </c>
      <c r="T184" s="67" t="s">
        <v>23</v>
      </c>
      <c r="U184" s="33" t="s">
        <v>62</v>
      </c>
    </row>
    <row r="185" spans="2:21" ht="24">
      <c r="B185" s="11" t="s">
        <v>256</v>
      </c>
      <c r="C185" s="38" t="s">
        <v>147</v>
      </c>
      <c r="D185" s="22"/>
      <c r="E185" s="18"/>
      <c r="F185" s="22" t="s">
        <v>23</v>
      </c>
      <c r="G185" s="22"/>
      <c r="H185" s="11"/>
      <c r="I185" s="22"/>
      <c r="J185" s="22"/>
      <c r="K185" s="22"/>
      <c r="L185" s="22"/>
      <c r="M185" s="22"/>
      <c r="N185" s="30" t="s">
        <v>23</v>
      </c>
      <c r="O185" s="30" t="s">
        <v>23</v>
      </c>
      <c r="P185" s="18"/>
      <c r="Q185" s="18" t="s">
        <v>23</v>
      </c>
      <c r="R185" s="18" t="s">
        <v>23</v>
      </c>
      <c r="S185" s="22"/>
      <c r="T185" s="67" t="s">
        <v>23</v>
      </c>
      <c r="U185" s="86" t="s">
        <v>248</v>
      </c>
    </row>
    <row r="186" spans="2:21" ht="24">
      <c r="B186" s="11" t="s">
        <v>257</v>
      </c>
      <c r="C186" s="84">
        <v>150000</v>
      </c>
      <c r="D186" s="22" t="s">
        <v>176</v>
      </c>
      <c r="E186" s="18" t="s">
        <v>177</v>
      </c>
      <c r="F186" s="22" t="s">
        <v>23</v>
      </c>
      <c r="G186" s="22"/>
      <c r="H186" s="11"/>
      <c r="I186" s="22"/>
      <c r="J186" s="22"/>
      <c r="K186" s="22"/>
      <c r="L186" s="22"/>
      <c r="M186" s="22"/>
      <c r="N186" s="30" t="s">
        <v>23</v>
      </c>
      <c r="O186" s="30" t="s">
        <v>23</v>
      </c>
      <c r="P186" s="18"/>
      <c r="Q186" s="18" t="s">
        <v>23</v>
      </c>
      <c r="R186" s="18" t="s">
        <v>23</v>
      </c>
      <c r="S186" s="66"/>
      <c r="T186" s="67" t="s">
        <v>23</v>
      </c>
      <c r="U186" s="33" t="s">
        <v>62</v>
      </c>
    </row>
    <row r="187" spans="2:21" ht="24">
      <c r="B187" s="11" t="s">
        <v>258</v>
      </c>
      <c r="C187" s="84">
        <v>28000</v>
      </c>
      <c r="D187" s="22" t="s">
        <v>176</v>
      </c>
      <c r="E187" s="18" t="s">
        <v>177</v>
      </c>
      <c r="F187" s="22" t="s">
        <v>23</v>
      </c>
      <c r="G187" s="22"/>
      <c r="H187" s="11"/>
      <c r="I187" s="22"/>
      <c r="J187" s="22"/>
      <c r="K187" s="22"/>
      <c r="L187" s="22"/>
      <c r="M187" s="22"/>
      <c r="N187" s="30" t="s">
        <v>23</v>
      </c>
      <c r="O187" s="30" t="s">
        <v>23</v>
      </c>
      <c r="P187" s="18"/>
      <c r="Q187" s="18" t="s">
        <v>23</v>
      </c>
      <c r="R187" s="18" t="s">
        <v>23</v>
      </c>
      <c r="S187" s="66"/>
      <c r="T187" s="67" t="s">
        <v>23</v>
      </c>
      <c r="U187" s="25" t="s">
        <v>37</v>
      </c>
    </row>
    <row r="188" spans="2:21" ht="24">
      <c r="B188" s="11" t="s">
        <v>259</v>
      </c>
      <c r="C188" s="84">
        <v>26000</v>
      </c>
      <c r="D188" s="22" t="s">
        <v>176</v>
      </c>
      <c r="E188" s="18" t="s">
        <v>177</v>
      </c>
      <c r="F188" s="22" t="s">
        <v>23</v>
      </c>
      <c r="G188" s="22"/>
      <c r="H188" s="11"/>
      <c r="I188" s="22"/>
      <c r="J188" s="22"/>
      <c r="K188" s="22"/>
      <c r="L188" s="22"/>
      <c r="M188" s="22"/>
      <c r="N188" s="30" t="s">
        <v>23</v>
      </c>
      <c r="O188" s="30" t="s">
        <v>23</v>
      </c>
      <c r="P188" s="18"/>
      <c r="Q188" s="18" t="s">
        <v>23</v>
      </c>
      <c r="R188" s="18" t="s">
        <v>23</v>
      </c>
      <c r="S188" s="66"/>
      <c r="T188" s="67" t="s">
        <v>23</v>
      </c>
      <c r="U188" s="25" t="s">
        <v>37</v>
      </c>
    </row>
    <row r="189" spans="2:21" ht="188.25">
      <c r="B189" s="11" t="s">
        <v>260</v>
      </c>
      <c r="C189" s="84">
        <v>90000</v>
      </c>
      <c r="D189" s="22" t="s">
        <v>176</v>
      </c>
      <c r="E189" s="18" t="s">
        <v>177</v>
      </c>
      <c r="F189" s="84">
        <v>90000</v>
      </c>
      <c r="G189" s="22" t="s">
        <v>261</v>
      </c>
      <c r="H189" s="81" t="s">
        <v>262</v>
      </c>
      <c r="I189" s="22" t="s">
        <v>263</v>
      </c>
      <c r="J189" s="22" t="s">
        <v>264</v>
      </c>
      <c r="K189" s="81" t="s">
        <v>265</v>
      </c>
      <c r="L189" s="81" t="s">
        <v>266</v>
      </c>
      <c r="M189" s="11" t="s">
        <v>267</v>
      </c>
      <c r="N189" s="30" t="s">
        <v>23</v>
      </c>
      <c r="O189" s="30" t="s">
        <v>23</v>
      </c>
      <c r="P189" s="18"/>
      <c r="Q189" s="18" t="s">
        <v>23</v>
      </c>
      <c r="R189" s="18" t="s">
        <v>23</v>
      </c>
      <c r="S189" s="66"/>
      <c r="T189" s="67" t="s">
        <v>23</v>
      </c>
      <c r="U189" s="33" t="s">
        <v>62</v>
      </c>
    </row>
    <row r="190" spans="2:21" ht="24">
      <c r="B190" s="11" t="s">
        <v>268</v>
      </c>
      <c r="C190" s="84">
        <v>50000</v>
      </c>
      <c r="D190" s="22" t="s">
        <v>176</v>
      </c>
      <c r="E190" s="18" t="s">
        <v>177</v>
      </c>
      <c r="F190" s="22" t="s">
        <v>23</v>
      </c>
      <c r="G190" s="22"/>
      <c r="H190" s="11"/>
      <c r="I190" s="22"/>
      <c r="J190" s="22"/>
      <c r="K190" s="22"/>
      <c r="L190" s="22"/>
      <c r="M190" s="22"/>
      <c r="N190" s="30" t="s">
        <v>23</v>
      </c>
      <c r="O190" s="30" t="s">
        <v>23</v>
      </c>
      <c r="P190" s="18"/>
      <c r="Q190" s="18" t="s">
        <v>23</v>
      </c>
      <c r="R190" s="18" t="s">
        <v>23</v>
      </c>
      <c r="S190" s="66"/>
      <c r="T190" s="67" t="s">
        <v>23</v>
      </c>
      <c r="U190" s="25" t="s">
        <v>37</v>
      </c>
    </row>
    <row r="191" spans="2:21" ht="24">
      <c r="B191" s="11" t="s">
        <v>269</v>
      </c>
      <c r="C191" s="84">
        <v>40000</v>
      </c>
      <c r="D191" s="22" t="s">
        <v>176</v>
      </c>
      <c r="E191" s="18" t="s">
        <v>177</v>
      </c>
      <c r="F191" s="22" t="s">
        <v>23</v>
      </c>
      <c r="G191" s="22"/>
      <c r="H191" s="11"/>
      <c r="I191" s="22"/>
      <c r="J191" s="22"/>
      <c r="K191" s="22"/>
      <c r="L191" s="22"/>
      <c r="M191" s="22"/>
      <c r="N191" s="30" t="s">
        <v>23</v>
      </c>
      <c r="O191" s="30" t="s">
        <v>23</v>
      </c>
      <c r="P191" s="18"/>
      <c r="Q191" s="18" t="s">
        <v>23</v>
      </c>
      <c r="R191" s="18" t="s">
        <v>23</v>
      </c>
      <c r="S191" s="66"/>
      <c r="T191" s="67" t="s">
        <v>23</v>
      </c>
      <c r="U191" s="25" t="s">
        <v>37</v>
      </c>
    </row>
    <row r="192" spans="2:21" ht="188.25">
      <c r="B192" s="11" t="s">
        <v>270</v>
      </c>
      <c r="C192" s="84">
        <v>18000</v>
      </c>
      <c r="D192" s="22" t="s">
        <v>176</v>
      </c>
      <c r="E192" s="18" t="s">
        <v>177</v>
      </c>
      <c r="F192" s="84">
        <v>18000</v>
      </c>
      <c r="G192" s="22" t="s">
        <v>271</v>
      </c>
      <c r="H192" s="81" t="s">
        <v>272</v>
      </c>
      <c r="I192" s="81" t="s">
        <v>273</v>
      </c>
      <c r="J192" s="22" t="s">
        <v>274</v>
      </c>
      <c r="K192" s="81" t="s">
        <v>275</v>
      </c>
      <c r="L192" s="81" t="s">
        <v>276</v>
      </c>
      <c r="M192" s="11" t="s">
        <v>277</v>
      </c>
      <c r="N192" s="30" t="s">
        <v>23</v>
      </c>
      <c r="O192" s="30" t="s">
        <v>23</v>
      </c>
      <c r="P192" s="18"/>
      <c r="Q192" s="18" t="s">
        <v>23</v>
      </c>
      <c r="R192" s="18" t="s">
        <v>23</v>
      </c>
      <c r="S192" s="66"/>
      <c r="T192" s="67" t="s">
        <v>23</v>
      </c>
      <c r="U192" s="33" t="s">
        <v>62</v>
      </c>
    </row>
    <row r="193" spans="2:21" ht="24">
      <c r="B193" s="11" t="s">
        <v>278</v>
      </c>
      <c r="C193" s="84">
        <v>35000</v>
      </c>
      <c r="D193" s="22" t="s">
        <v>176</v>
      </c>
      <c r="E193" s="18" t="s">
        <v>177</v>
      </c>
      <c r="F193" s="22" t="s">
        <v>23</v>
      </c>
      <c r="G193" s="22"/>
      <c r="H193" s="11"/>
      <c r="I193" s="22"/>
      <c r="J193" s="22"/>
      <c r="K193" s="22"/>
      <c r="L193" s="22"/>
      <c r="M193" s="22"/>
      <c r="N193" s="30" t="s">
        <v>23</v>
      </c>
      <c r="O193" s="30" t="s">
        <v>23</v>
      </c>
      <c r="P193" s="18"/>
      <c r="Q193" s="18" t="s">
        <v>23</v>
      </c>
      <c r="R193" s="18" t="s">
        <v>23</v>
      </c>
      <c r="S193" s="66"/>
      <c r="T193" s="67" t="s">
        <v>23</v>
      </c>
      <c r="U193" s="25" t="s">
        <v>37</v>
      </c>
    </row>
    <row r="194" spans="2:21" ht="94.5">
      <c r="B194" s="41" t="s">
        <v>279</v>
      </c>
      <c r="C194" s="65">
        <v>5000</v>
      </c>
      <c r="D194" s="22" t="s">
        <v>176</v>
      </c>
      <c r="E194" s="18" t="s">
        <v>177</v>
      </c>
      <c r="F194" s="65">
        <v>5000</v>
      </c>
      <c r="G194" s="22" t="s">
        <v>280</v>
      </c>
      <c r="H194" s="81" t="s">
        <v>281</v>
      </c>
      <c r="I194" s="22" t="s">
        <v>282</v>
      </c>
      <c r="J194" s="22" t="s">
        <v>283</v>
      </c>
      <c r="K194" s="22" t="s">
        <v>284</v>
      </c>
      <c r="L194" s="22" t="s">
        <v>285</v>
      </c>
      <c r="M194" s="11" t="s">
        <v>286</v>
      </c>
      <c r="N194" s="30"/>
      <c r="O194" s="30"/>
      <c r="P194" s="18"/>
      <c r="Q194" s="18"/>
      <c r="R194" s="18"/>
      <c r="S194" s="66"/>
      <c r="T194" s="67"/>
      <c r="U194" s="33" t="s">
        <v>62</v>
      </c>
    </row>
    <row r="195" spans="2:21" ht="24">
      <c r="B195" s="232" t="s">
        <v>287</v>
      </c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</row>
    <row r="196" spans="2:21" ht="24">
      <c r="B196" s="226" t="s">
        <v>288</v>
      </c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</row>
    <row r="197" spans="2:21" ht="24">
      <c r="B197" s="26" t="s">
        <v>289</v>
      </c>
      <c r="C197" s="65" t="s">
        <v>23</v>
      </c>
      <c r="D197" s="22" t="s">
        <v>23</v>
      </c>
      <c r="E197" s="22" t="s">
        <v>23</v>
      </c>
      <c r="F197" s="22" t="s">
        <v>23</v>
      </c>
      <c r="G197" s="22"/>
      <c r="H197" s="11"/>
      <c r="I197" s="22"/>
      <c r="J197" s="22"/>
      <c r="K197" s="22"/>
      <c r="L197" s="22"/>
      <c r="M197" s="22"/>
      <c r="N197" s="30" t="s">
        <v>23</v>
      </c>
      <c r="O197" s="30" t="s">
        <v>23</v>
      </c>
      <c r="P197" s="18"/>
      <c r="Q197" s="18" t="s">
        <v>23</v>
      </c>
      <c r="R197" s="18" t="s">
        <v>23</v>
      </c>
      <c r="S197" s="66"/>
      <c r="T197" s="67" t="s">
        <v>23</v>
      </c>
      <c r="U197" s="87"/>
    </row>
    <row r="198" spans="2:21" ht="24">
      <c r="B198" s="26" t="s">
        <v>290</v>
      </c>
      <c r="C198" s="88">
        <v>79800</v>
      </c>
      <c r="D198" s="22" t="s">
        <v>23</v>
      </c>
      <c r="E198" s="22" t="s">
        <v>23</v>
      </c>
      <c r="F198" s="22" t="s">
        <v>23</v>
      </c>
      <c r="G198" s="22"/>
      <c r="H198" s="11"/>
      <c r="I198" s="22"/>
      <c r="J198" s="22"/>
      <c r="K198" s="22"/>
      <c r="L198" s="22"/>
      <c r="M198" s="22"/>
      <c r="N198" s="30" t="s">
        <v>23</v>
      </c>
      <c r="O198" s="30" t="s">
        <v>23</v>
      </c>
      <c r="P198" s="18"/>
      <c r="Q198" s="18" t="s">
        <v>23</v>
      </c>
      <c r="R198" s="18" t="s">
        <v>23</v>
      </c>
      <c r="S198" s="66"/>
      <c r="T198" s="67" t="s">
        <v>23</v>
      </c>
      <c r="U198" s="22"/>
    </row>
    <row r="199" spans="2:21" ht="94.5">
      <c r="B199" s="11" t="s">
        <v>291</v>
      </c>
      <c r="C199" s="65"/>
      <c r="D199" s="22" t="s">
        <v>176</v>
      </c>
      <c r="E199" s="18" t="s">
        <v>177</v>
      </c>
      <c r="F199" s="65">
        <v>25490</v>
      </c>
      <c r="G199" s="22" t="s">
        <v>292</v>
      </c>
      <c r="H199" s="81" t="s">
        <v>293</v>
      </c>
      <c r="I199" s="11" t="s">
        <v>294</v>
      </c>
      <c r="J199" s="22" t="s">
        <v>214</v>
      </c>
      <c r="K199" s="11" t="s">
        <v>295</v>
      </c>
      <c r="L199" s="22" t="s">
        <v>214</v>
      </c>
      <c r="M199" s="11" t="s">
        <v>296</v>
      </c>
      <c r="N199" s="30"/>
      <c r="O199" s="30"/>
      <c r="P199" s="18"/>
      <c r="Q199" s="18"/>
      <c r="R199" s="18"/>
      <c r="S199" s="66"/>
      <c r="T199" s="67"/>
      <c r="U199" s="33" t="s">
        <v>62</v>
      </c>
    </row>
    <row r="200" spans="2:21" ht="24">
      <c r="B200" s="26" t="s">
        <v>297</v>
      </c>
      <c r="C200" s="88">
        <v>79020</v>
      </c>
      <c r="D200" s="22" t="s">
        <v>23</v>
      </c>
      <c r="E200" s="22" t="s">
        <v>23</v>
      </c>
      <c r="F200" s="22" t="s">
        <v>23</v>
      </c>
      <c r="G200" s="22"/>
      <c r="H200" s="11"/>
      <c r="I200" s="22"/>
      <c r="J200" s="22"/>
      <c r="K200" s="22"/>
      <c r="L200" s="22"/>
      <c r="M200" s="22"/>
      <c r="N200" s="30" t="s">
        <v>23</v>
      </c>
      <c r="O200" s="30" t="s">
        <v>23</v>
      </c>
      <c r="P200" s="18"/>
      <c r="Q200" s="18" t="s">
        <v>23</v>
      </c>
      <c r="R200" s="18" t="s">
        <v>23</v>
      </c>
      <c r="S200" s="66"/>
      <c r="T200" s="67" t="s">
        <v>23</v>
      </c>
      <c r="U200" s="25" t="s">
        <v>37</v>
      </c>
    </row>
    <row r="201" spans="2:21" ht="24">
      <c r="B201" s="26" t="s">
        <v>298</v>
      </c>
      <c r="C201" s="88">
        <v>68000</v>
      </c>
      <c r="D201" s="22" t="s">
        <v>23</v>
      </c>
      <c r="E201" s="22" t="s">
        <v>23</v>
      </c>
      <c r="F201" s="22" t="s">
        <v>23</v>
      </c>
      <c r="G201" s="22"/>
      <c r="H201" s="11"/>
      <c r="I201" s="22"/>
      <c r="J201" s="22"/>
      <c r="K201" s="22"/>
      <c r="L201" s="22"/>
      <c r="M201" s="22"/>
      <c r="N201" s="30" t="s">
        <v>23</v>
      </c>
      <c r="O201" s="30" t="s">
        <v>23</v>
      </c>
      <c r="P201" s="18"/>
      <c r="Q201" s="18" t="s">
        <v>23</v>
      </c>
      <c r="R201" s="18" t="s">
        <v>23</v>
      </c>
      <c r="S201" s="66"/>
      <c r="T201" s="67" t="s">
        <v>23</v>
      </c>
      <c r="U201" s="22"/>
    </row>
    <row r="202" spans="2:21" ht="235.5">
      <c r="B202" s="11" t="s">
        <v>299</v>
      </c>
      <c r="C202" s="65"/>
      <c r="D202" s="22" t="s">
        <v>176</v>
      </c>
      <c r="E202" s="18" t="s">
        <v>177</v>
      </c>
      <c r="F202" s="65">
        <v>50000</v>
      </c>
      <c r="G202" s="22" t="s">
        <v>300</v>
      </c>
      <c r="H202" s="81" t="s">
        <v>301</v>
      </c>
      <c r="I202" s="81" t="s">
        <v>302</v>
      </c>
      <c r="J202" s="81" t="s">
        <v>303</v>
      </c>
      <c r="K202" s="11" t="s">
        <v>304</v>
      </c>
      <c r="L202" s="22" t="s">
        <v>214</v>
      </c>
      <c r="M202" s="11" t="s">
        <v>305</v>
      </c>
      <c r="N202" s="30"/>
      <c r="O202" s="30"/>
      <c r="P202" s="18"/>
      <c r="Q202" s="18"/>
      <c r="R202" s="18"/>
      <c r="S202" s="66"/>
      <c r="T202" s="67"/>
      <c r="U202" s="33" t="s">
        <v>62</v>
      </c>
    </row>
    <row r="203" spans="2:21" ht="24">
      <c r="B203" s="26" t="s">
        <v>306</v>
      </c>
      <c r="C203" s="88">
        <v>38980</v>
      </c>
      <c r="D203" s="22" t="s">
        <v>23</v>
      </c>
      <c r="E203" s="22" t="s">
        <v>23</v>
      </c>
      <c r="F203" s="22" t="s">
        <v>23</v>
      </c>
      <c r="G203" s="22"/>
      <c r="H203" s="11"/>
      <c r="I203" s="22"/>
      <c r="J203" s="22"/>
      <c r="K203" s="22"/>
      <c r="L203" s="22"/>
      <c r="M203" s="22"/>
      <c r="N203" s="30" t="s">
        <v>23</v>
      </c>
      <c r="O203" s="30" t="s">
        <v>23</v>
      </c>
      <c r="P203" s="18"/>
      <c r="Q203" s="18" t="s">
        <v>23</v>
      </c>
      <c r="R203" s="18" t="s">
        <v>23</v>
      </c>
      <c r="S203" s="66"/>
      <c r="T203" s="67" t="s">
        <v>23</v>
      </c>
      <c r="U203" s="22"/>
    </row>
    <row r="204" spans="2:21" s="92" customFormat="1" ht="94.5">
      <c r="B204" s="41" t="s">
        <v>307</v>
      </c>
      <c r="C204" s="65"/>
      <c r="D204" s="22" t="s">
        <v>176</v>
      </c>
      <c r="E204" s="18" t="s">
        <v>177</v>
      </c>
      <c r="F204" s="65">
        <v>9920</v>
      </c>
      <c r="G204" s="34" t="s">
        <v>308</v>
      </c>
      <c r="H204" s="81" t="s">
        <v>309</v>
      </c>
      <c r="I204" s="41" t="s">
        <v>310</v>
      </c>
      <c r="J204" s="34" t="s">
        <v>214</v>
      </c>
      <c r="K204" s="11" t="s">
        <v>311</v>
      </c>
      <c r="L204" s="34" t="s">
        <v>312</v>
      </c>
      <c r="M204" s="41" t="s">
        <v>313</v>
      </c>
      <c r="N204" s="89"/>
      <c r="O204" s="89"/>
      <c r="P204" s="90"/>
      <c r="Q204" s="90"/>
      <c r="R204" s="90"/>
      <c r="S204" s="91"/>
      <c r="T204" s="1"/>
      <c r="U204" s="35" t="s">
        <v>65</v>
      </c>
    </row>
    <row r="205" spans="2:21" s="92" customFormat="1" ht="141.75">
      <c r="B205" s="41" t="s">
        <v>314</v>
      </c>
      <c r="C205" s="65"/>
      <c r="D205" s="22" t="s">
        <v>176</v>
      </c>
      <c r="E205" s="18" t="s">
        <v>177</v>
      </c>
      <c r="F205" s="65">
        <v>3900</v>
      </c>
      <c r="G205" s="34" t="s">
        <v>308</v>
      </c>
      <c r="H205" s="81" t="s">
        <v>315</v>
      </c>
      <c r="I205" s="41" t="s">
        <v>316</v>
      </c>
      <c r="J205" s="34" t="s">
        <v>214</v>
      </c>
      <c r="K205" s="11" t="s">
        <v>317</v>
      </c>
      <c r="L205" s="34" t="s">
        <v>318</v>
      </c>
      <c r="M205" s="41" t="s">
        <v>319</v>
      </c>
      <c r="N205" s="89"/>
      <c r="O205" s="89"/>
      <c r="P205" s="90"/>
      <c r="Q205" s="90"/>
      <c r="R205" s="90"/>
      <c r="S205" s="91"/>
      <c r="T205" s="1"/>
      <c r="U205" s="35" t="s">
        <v>65</v>
      </c>
    </row>
    <row r="206" spans="2:21" s="92" customFormat="1" ht="94.5">
      <c r="B206" s="41" t="s">
        <v>320</v>
      </c>
      <c r="C206" s="65"/>
      <c r="D206" s="22" t="s">
        <v>176</v>
      </c>
      <c r="E206" s="18" t="s">
        <v>177</v>
      </c>
      <c r="F206" s="65">
        <v>9800</v>
      </c>
      <c r="G206" s="34" t="s">
        <v>308</v>
      </c>
      <c r="H206" s="81" t="s">
        <v>321</v>
      </c>
      <c r="I206" s="41" t="s">
        <v>310</v>
      </c>
      <c r="J206" s="34" t="s">
        <v>214</v>
      </c>
      <c r="K206" s="11" t="s">
        <v>322</v>
      </c>
      <c r="L206" s="34" t="s">
        <v>323</v>
      </c>
      <c r="M206" s="41" t="s">
        <v>324</v>
      </c>
      <c r="N206" s="89"/>
      <c r="O206" s="89"/>
      <c r="P206" s="90"/>
      <c r="Q206" s="90"/>
      <c r="R206" s="90"/>
      <c r="S206" s="91"/>
      <c r="T206" s="1"/>
      <c r="U206" s="35" t="s">
        <v>65</v>
      </c>
    </row>
    <row r="207" spans="2:21" ht="24">
      <c r="B207" s="26" t="s">
        <v>325</v>
      </c>
      <c r="C207" s="88">
        <v>30000</v>
      </c>
      <c r="D207" s="22" t="s">
        <v>176</v>
      </c>
      <c r="E207" s="18" t="s">
        <v>177</v>
      </c>
      <c r="F207" s="22" t="s">
        <v>23</v>
      </c>
      <c r="G207" s="22"/>
      <c r="H207" s="11"/>
      <c r="I207" s="22"/>
      <c r="J207" s="22"/>
      <c r="K207" s="22"/>
      <c r="L207" s="22"/>
      <c r="M207" s="22"/>
      <c r="N207" s="30" t="s">
        <v>23</v>
      </c>
      <c r="O207" s="30" t="s">
        <v>23</v>
      </c>
      <c r="P207" s="18"/>
      <c r="Q207" s="18" t="s">
        <v>23</v>
      </c>
      <c r="R207" s="18" t="s">
        <v>23</v>
      </c>
      <c r="S207" s="66"/>
      <c r="T207" s="67" t="s">
        <v>23</v>
      </c>
      <c r="U207" s="25" t="s">
        <v>37</v>
      </c>
    </row>
    <row r="208" spans="2:21" ht="24">
      <c r="B208" s="26" t="s">
        <v>249</v>
      </c>
      <c r="C208" s="88">
        <v>12697</v>
      </c>
      <c r="D208" s="22" t="s">
        <v>176</v>
      </c>
      <c r="E208" s="18" t="s">
        <v>177</v>
      </c>
      <c r="F208" s="22" t="s">
        <v>23</v>
      </c>
      <c r="G208" s="22"/>
      <c r="H208" s="11"/>
      <c r="I208" s="22"/>
      <c r="J208" s="22"/>
      <c r="K208" s="22"/>
      <c r="L208" s="22"/>
      <c r="M208" s="22"/>
      <c r="N208" s="30" t="s">
        <v>23</v>
      </c>
      <c r="O208" s="30" t="s">
        <v>23</v>
      </c>
      <c r="P208" s="18"/>
      <c r="Q208" s="18" t="s">
        <v>23</v>
      </c>
      <c r="R208" s="18" t="s">
        <v>23</v>
      </c>
      <c r="S208" s="66"/>
      <c r="T208" s="67" t="s">
        <v>23</v>
      </c>
      <c r="U208" s="25" t="s">
        <v>37</v>
      </c>
    </row>
    <row r="209" spans="1:21" ht="24">
      <c r="B209" s="26" t="s">
        <v>326</v>
      </c>
      <c r="C209" s="88">
        <v>70000</v>
      </c>
      <c r="D209" s="22" t="s">
        <v>176</v>
      </c>
      <c r="E209" s="18" t="s">
        <v>177</v>
      </c>
      <c r="F209" s="22" t="s">
        <v>23</v>
      </c>
      <c r="G209" s="22"/>
      <c r="H209" s="11"/>
      <c r="I209" s="22"/>
      <c r="J209" s="22"/>
      <c r="K209" s="22"/>
      <c r="L209" s="22"/>
      <c r="M209" s="22"/>
      <c r="N209" s="30" t="s">
        <v>23</v>
      </c>
      <c r="O209" s="30" t="s">
        <v>23</v>
      </c>
      <c r="P209" s="18"/>
      <c r="Q209" s="18" t="s">
        <v>23</v>
      </c>
      <c r="R209" s="18" t="s">
        <v>23</v>
      </c>
      <c r="S209" s="66"/>
      <c r="T209" s="67" t="s">
        <v>23</v>
      </c>
      <c r="U209" s="25" t="s">
        <v>37</v>
      </c>
    </row>
    <row r="210" spans="1:21" ht="24">
      <c r="A210" s="226" t="s">
        <v>327</v>
      </c>
      <c r="B210" s="226"/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</row>
    <row r="211" spans="1:21" ht="24">
      <c r="B211" s="93" t="s">
        <v>328</v>
      </c>
      <c r="C211" s="94">
        <v>26000</v>
      </c>
      <c r="D211" s="95"/>
      <c r="E211" s="96"/>
      <c r="F211" s="97"/>
      <c r="G211" s="97"/>
      <c r="H211" s="98"/>
      <c r="I211" s="97"/>
      <c r="J211" s="97"/>
      <c r="K211" s="97"/>
      <c r="L211" s="97"/>
      <c r="M211" s="97"/>
      <c r="N211" s="99" t="s">
        <v>23</v>
      </c>
      <c r="O211" s="99" t="s">
        <v>23</v>
      </c>
      <c r="P211" s="100"/>
      <c r="Q211" s="100"/>
      <c r="R211" s="100"/>
      <c r="S211" s="101"/>
      <c r="T211" s="102" t="s">
        <v>23</v>
      </c>
      <c r="U211" s="97"/>
    </row>
    <row r="212" spans="1:21" ht="24">
      <c r="B212" s="11" t="s">
        <v>329</v>
      </c>
      <c r="D212" s="22" t="s">
        <v>176</v>
      </c>
      <c r="E212" s="18" t="s">
        <v>177</v>
      </c>
      <c r="F212" s="103">
        <v>8000</v>
      </c>
      <c r="G212" s="22"/>
      <c r="H212" s="11"/>
      <c r="I212" s="22"/>
      <c r="J212" s="22"/>
      <c r="K212" s="22"/>
      <c r="L212" s="22"/>
      <c r="M212" s="22"/>
      <c r="N212" s="30"/>
      <c r="O212" s="30"/>
      <c r="P212" s="18"/>
      <c r="Q212" s="18"/>
      <c r="R212" s="18"/>
      <c r="S212" s="66"/>
      <c r="T212" s="67"/>
      <c r="U212" s="25" t="s">
        <v>37</v>
      </c>
    </row>
    <row r="213" spans="1:21" ht="24">
      <c r="B213" s="41" t="s">
        <v>330</v>
      </c>
      <c r="D213" s="22" t="s">
        <v>176</v>
      </c>
      <c r="E213" s="18" t="s">
        <v>177</v>
      </c>
      <c r="F213" s="103">
        <v>5000</v>
      </c>
      <c r="G213" s="22"/>
      <c r="H213" s="11"/>
      <c r="I213" s="22"/>
      <c r="J213" s="22"/>
      <c r="K213" s="22"/>
      <c r="L213" s="22"/>
      <c r="M213" s="22"/>
      <c r="N213" s="30"/>
      <c r="O213" s="30"/>
      <c r="P213" s="18"/>
      <c r="Q213" s="18"/>
      <c r="R213" s="18"/>
      <c r="S213" s="66"/>
      <c r="T213" s="67"/>
      <c r="U213" s="25" t="s">
        <v>37</v>
      </c>
    </row>
    <row r="214" spans="1:21" ht="24">
      <c r="B214" s="11" t="s">
        <v>331</v>
      </c>
      <c r="D214" s="22" t="s">
        <v>176</v>
      </c>
      <c r="E214" s="18" t="s">
        <v>177</v>
      </c>
      <c r="F214" s="103">
        <v>6000</v>
      </c>
      <c r="G214" s="22"/>
      <c r="H214" s="11"/>
      <c r="I214" s="22"/>
      <c r="J214" s="22"/>
      <c r="K214" s="22"/>
      <c r="L214" s="22"/>
      <c r="M214" s="22"/>
      <c r="N214" s="30"/>
      <c r="O214" s="30"/>
      <c r="P214" s="18"/>
      <c r="Q214" s="18"/>
      <c r="R214" s="18"/>
      <c r="S214" s="66"/>
      <c r="T214" s="67"/>
      <c r="U214" s="25" t="s">
        <v>37</v>
      </c>
    </row>
    <row r="215" spans="1:21" ht="24">
      <c r="B215" s="11" t="s">
        <v>332</v>
      </c>
      <c r="D215" s="22" t="s">
        <v>176</v>
      </c>
      <c r="E215" s="18" t="s">
        <v>177</v>
      </c>
      <c r="F215" s="103">
        <v>7000</v>
      </c>
      <c r="G215" s="22"/>
      <c r="H215" s="11"/>
      <c r="I215" s="22"/>
      <c r="J215" s="22"/>
      <c r="K215" s="22"/>
      <c r="L215" s="22"/>
      <c r="M215" s="22"/>
      <c r="N215" s="30"/>
      <c r="O215" s="30"/>
      <c r="P215" s="18"/>
      <c r="Q215" s="18"/>
      <c r="R215" s="18"/>
      <c r="S215" s="66"/>
      <c r="T215" s="67"/>
      <c r="U215" s="25" t="s">
        <v>37</v>
      </c>
    </row>
    <row r="216" spans="1:21" ht="24">
      <c r="B216" s="93" t="s">
        <v>333</v>
      </c>
      <c r="C216" s="94">
        <v>46000</v>
      </c>
      <c r="D216" s="95"/>
      <c r="E216" s="96"/>
      <c r="F216" s="97"/>
      <c r="G216" s="97"/>
      <c r="H216" s="98"/>
      <c r="I216" s="97"/>
      <c r="J216" s="97"/>
      <c r="K216" s="97"/>
      <c r="L216" s="97"/>
      <c r="M216" s="97"/>
      <c r="N216" s="99"/>
      <c r="O216" s="99"/>
      <c r="P216" s="100"/>
      <c r="Q216" s="100"/>
      <c r="R216" s="100"/>
      <c r="S216" s="101"/>
      <c r="T216" s="102"/>
      <c r="U216" s="97"/>
    </row>
    <row r="217" spans="1:21" ht="24">
      <c r="B217" s="26" t="s">
        <v>334</v>
      </c>
      <c r="D217" s="22" t="s">
        <v>176</v>
      </c>
      <c r="E217" s="18" t="s">
        <v>177</v>
      </c>
      <c r="F217" s="65">
        <v>7000</v>
      </c>
      <c r="G217" s="22"/>
      <c r="H217" s="11"/>
      <c r="I217" s="22"/>
      <c r="J217" s="22"/>
      <c r="K217" s="22"/>
      <c r="L217" s="22"/>
      <c r="M217" s="22"/>
      <c r="N217" s="30"/>
      <c r="O217" s="30"/>
      <c r="P217" s="18"/>
      <c r="Q217" s="18"/>
      <c r="R217" s="18"/>
      <c r="S217" s="66"/>
      <c r="T217" s="67"/>
      <c r="U217" s="22"/>
    </row>
    <row r="218" spans="1:21" ht="94.5">
      <c r="B218" s="11" t="s">
        <v>335</v>
      </c>
      <c r="D218" s="22" t="s">
        <v>176</v>
      </c>
      <c r="E218" s="18" t="s">
        <v>177</v>
      </c>
      <c r="F218" s="65">
        <v>7000</v>
      </c>
      <c r="G218" s="22" t="s">
        <v>336</v>
      </c>
      <c r="H218" s="81" t="s">
        <v>337</v>
      </c>
      <c r="I218" s="81" t="s">
        <v>338</v>
      </c>
      <c r="J218" s="81" t="s">
        <v>339</v>
      </c>
      <c r="K218" s="11" t="s">
        <v>340</v>
      </c>
      <c r="L218" s="22" t="s">
        <v>341</v>
      </c>
      <c r="M218" s="11" t="s">
        <v>342</v>
      </c>
      <c r="N218" s="30"/>
      <c r="O218" s="30"/>
      <c r="P218" s="18"/>
      <c r="Q218" s="18"/>
      <c r="R218" s="18"/>
      <c r="S218" s="66"/>
      <c r="T218" s="67"/>
      <c r="U218" s="33" t="s">
        <v>62</v>
      </c>
    </row>
    <row r="219" spans="1:21" ht="24">
      <c r="B219" s="41" t="s">
        <v>343</v>
      </c>
      <c r="D219" s="22" t="s">
        <v>176</v>
      </c>
      <c r="E219" s="18" t="s">
        <v>177</v>
      </c>
      <c r="F219" s="65">
        <v>7000</v>
      </c>
      <c r="G219" s="22"/>
      <c r="H219" s="11"/>
      <c r="I219" s="22"/>
      <c r="J219" s="22"/>
      <c r="K219" s="22"/>
      <c r="L219" s="22"/>
      <c r="M219" s="22"/>
      <c r="N219" s="30"/>
      <c r="O219" s="30"/>
      <c r="P219" s="18"/>
      <c r="Q219" s="18"/>
      <c r="R219" s="18"/>
      <c r="S219" s="66"/>
      <c r="T219" s="67"/>
      <c r="U219" s="25" t="s">
        <v>37</v>
      </c>
    </row>
    <row r="220" spans="1:21" ht="47.25">
      <c r="B220" s="11" t="s">
        <v>344</v>
      </c>
      <c r="D220" s="22" t="s">
        <v>176</v>
      </c>
      <c r="E220" s="18" t="s">
        <v>177</v>
      </c>
      <c r="F220" s="65">
        <v>7000</v>
      </c>
      <c r="G220" s="22"/>
      <c r="H220" s="11"/>
      <c r="I220" s="22"/>
      <c r="J220" s="22"/>
      <c r="K220" s="22"/>
      <c r="L220" s="22"/>
      <c r="M220" s="22"/>
      <c r="N220" s="30"/>
      <c r="O220" s="30"/>
      <c r="P220" s="18"/>
      <c r="Q220" s="18"/>
      <c r="R220" s="18"/>
      <c r="S220" s="66"/>
      <c r="T220" s="67"/>
      <c r="U220" s="25" t="s">
        <v>37</v>
      </c>
    </row>
    <row r="221" spans="1:21" ht="24">
      <c r="B221" s="104" t="s">
        <v>345</v>
      </c>
      <c r="C221" s="94">
        <v>10000</v>
      </c>
      <c r="D221" s="95"/>
      <c r="E221" s="96"/>
      <c r="F221" s="95"/>
      <c r="G221" s="95"/>
      <c r="H221" s="93"/>
      <c r="I221" s="95"/>
      <c r="J221" s="95"/>
      <c r="K221" s="95"/>
      <c r="L221" s="95"/>
      <c r="M221" s="95"/>
      <c r="N221" s="105"/>
      <c r="O221" s="105"/>
      <c r="P221" s="96"/>
      <c r="Q221" s="96"/>
      <c r="R221" s="96"/>
      <c r="S221" s="106"/>
      <c r="T221" s="107"/>
      <c r="U221" s="95"/>
    </row>
    <row r="222" spans="1:21" ht="94.5">
      <c r="B222" s="41" t="s">
        <v>346</v>
      </c>
      <c r="D222" s="22" t="s">
        <v>176</v>
      </c>
      <c r="E222" s="18" t="s">
        <v>177</v>
      </c>
      <c r="F222" s="65">
        <v>9556</v>
      </c>
      <c r="G222" s="22" t="s">
        <v>347</v>
      </c>
      <c r="H222" s="81" t="s">
        <v>348</v>
      </c>
      <c r="I222" s="22" t="s">
        <v>349</v>
      </c>
      <c r="J222" s="22" t="s">
        <v>350</v>
      </c>
      <c r="K222" s="11" t="s">
        <v>351</v>
      </c>
      <c r="L222" s="22" t="s">
        <v>352</v>
      </c>
      <c r="M222" s="11" t="s">
        <v>353</v>
      </c>
      <c r="N222" s="30"/>
      <c r="O222" s="30"/>
      <c r="P222" s="18"/>
      <c r="Q222" s="18"/>
      <c r="R222" s="18"/>
      <c r="S222" s="66"/>
      <c r="T222" s="67"/>
      <c r="U222" s="33" t="s">
        <v>62</v>
      </c>
    </row>
    <row r="223" spans="1:21" ht="24">
      <c r="B223" s="41" t="s">
        <v>354</v>
      </c>
      <c r="D223" s="22" t="s">
        <v>176</v>
      </c>
      <c r="E223" s="18" t="s">
        <v>177</v>
      </c>
      <c r="F223" s="65">
        <v>5000</v>
      </c>
      <c r="G223" s="22"/>
      <c r="H223" s="11"/>
      <c r="I223" s="22"/>
      <c r="J223" s="22"/>
      <c r="K223" s="22"/>
      <c r="L223" s="22"/>
      <c r="M223" s="22"/>
      <c r="N223" s="30"/>
      <c r="O223" s="30"/>
      <c r="P223" s="18"/>
      <c r="Q223" s="18"/>
      <c r="R223" s="18"/>
      <c r="S223" s="66"/>
      <c r="T223" s="67"/>
      <c r="U223" s="25" t="s">
        <v>37</v>
      </c>
    </row>
    <row r="224" spans="1:21" ht="24">
      <c r="B224" s="11" t="s">
        <v>355</v>
      </c>
      <c r="D224" s="22" t="s">
        <v>176</v>
      </c>
      <c r="E224" s="18" t="s">
        <v>177</v>
      </c>
      <c r="F224" s="65">
        <v>5000</v>
      </c>
      <c r="G224" s="22"/>
      <c r="H224" s="11"/>
      <c r="I224" s="22"/>
      <c r="J224" s="22"/>
      <c r="K224" s="22"/>
      <c r="L224" s="22"/>
      <c r="M224" s="22"/>
      <c r="N224" s="30"/>
      <c r="O224" s="30"/>
      <c r="P224" s="18"/>
      <c r="Q224" s="18"/>
      <c r="R224" s="18"/>
      <c r="S224" s="66"/>
      <c r="T224" s="67"/>
      <c r="U224" s="25" t="s">
        <v>37</v>
      </c>
    </row>
    <row r="225" spans="2:21" ht="24">
      <c r="B225" s="93" t="s">
        <v>356</v>
      </c>
      <c r="C225" s="94">
        <v>69000</v>
      </c>
      <c r="D225" s="95"/>
      <c r="E225" s="96"/>
      <c r="F225" s="97"/>
      <c r="G225" s="97"/>
      <c r="H225" s="98"/>
      <c r="I225" s="97"/>
      <c r="J225" s="97"/>
      <c r="K225" s="97"/>
      <c r="L225" s="97"/>
      <c r="M225" s="97"/>
      <c r="N225" s="99"/>
      <c r="O225" s="99"/>
      <c r="P225" s="100"/>
      <c r="Q225" s="100"/>
      <c r="R225" s="100"/>
      <c r="S225" s="101"/>
      <c r="T225" s="102"/>
      <c r="U225" s="97"/>
    </row>
    <row r="226" spans="2:21" ht="24">
      <c r="B226" s="26" t="s">
        <v>357</v>
      </c>
      <c r="D226" s="22" t="s">
        <v>176</v>
      </c>
      <c r="E226" s="18" t="s">
        <v>177</v>
      </c>
      <c r="F226" s="65">
        <v>12000</v>
      </c>
      <c r="G226" s="22"/>
      <c r="H226" s="11"/>
      <c r="I226" s="22"/>
      <c r="J226" s="22"/>
      <c r="K226" s="22"/>
      <c r="L226" s="22"/>
      <c r="M226" s="22"/>
      <c r="N226" s="30"/>
      <c r="O226" s="30"/>
      <c r="P226" s="18"/>
      <c r="Q226" s="18"/>
      <c r="R226" s="18"/>
      <c r="S226" s="66"/>
      <c r="T226" s="67"/>
      <c r="U226" s="22"/>
    </row>
    <row r="227" spans="2:21" ht="188.25">
      <c r="B227" s="11" t="s">
        <v>358</v>
      </c>
      <c r="D227" s="22" t="s">
        <v>176</v>
      </c>
      <c r="E227" s="18" t="s">
        <v>177</v>
      </c>
      <c r="F227" s="65">
        <v>11000</v>
      </c>
      <c r="G227" s="22" t="s">
        <v>359</v>
      </c>
      <c r="H227" s="81" t="s">
        <v>360</v>
      </c>
      <c r="I227" s="22" t="s">
        <v>361</v>
      </c>
      <c r="J227" s="22" t="s">
        <v>350</v>
      </c>
      <c r="K227" s="11" t="s">
        <v>362</v>
      </c>
      <c r="L227" s="22" t="s">
        <v>352</v>
      </c>
      <c r="M227" s="22"/>
      <c r="N227" s="30"/>
      <c r="O227" s="30"/>
      <c r="P227" s="18"/>
      <c r="Q227" s="18"/>
      <c r="R227" s="18"/>
      <c r="S227" s="66"/>
      <c r="T227" s="67"/>
      <c r="U227" s="33" t="s">
        <v>62</v>
      </c>
    </row>
    <row r="228" spans="2:21" ht="47.25">
      <c r="B228" s="11" t="s">
        <v>363</v>
      </c>
      <c r="D228" s="22" t="s">
        <v>176</v>
      </c>
      <c r="E228" s="18" t="s">
        <v>177</v>
      </c>
      <c r="F228" s="65">
        <v>7000</v>
      </c>
      <c r="G228" s="22"/>
      <c r="H228" s="11"/>
      <c r="I228" s="22"/>
      <c r="J228" s="22"/>
      <c r="K228" s="22"/>
      <c r="L228" s="22"/>
      <c r="M228" s="22"/>
      <c r="N228" s="30"/>
      <c r="O228" s="30"/>
      <c r="P228" s="18"/>
      <c r="Q228" s="18"/>
      <c r="R228" s="18"/>
      <c r="S228" s="66"/>
      <c r="T228" s="67"/>
      <c r="U228" s="25" t="s">
        <v>37</v>
      </c>
    </row>
    <row r="229" spans="2:21" ht="24">
      <c r="B229" s="11" t="s">
        <v>364</v>
      </c>
      <c r="D229" s="22" t="s">
        <v>176</v>
      </c>
      <c r="E229" s="18" t="s">
        <v>177</v>
      </c>
      <c r="F229" s="65">
        <v>5000</v>
      </c>
      <c r="G229" s="22"/>
      <c r="H229" s="11"/>
      <c r="I229" s="22"/>
      <c r="J229" s="22"/>
      <c r="K229" s="22"/>
      <c r="L229" s="22"/>
      <c r="M229" s="22"/>
      <c r="N229" s="30"/>
      <c r="O229" s="30"/>
      <c r="P229" s="18"/>
      <c r="Q229" s="18"/>
      <c r="R229" s="18"/>
      <c r="S229" s="66"/>
      <c r="T229" s="67"/>
      <c r="U229" s="25" t="s">
        <v>37</v>
      </c>
    </row>
    <row r="230" spans="2:21" ht="24">
      <c r="B230" s="93" t="s">
        <v>365</v>
      </c>
      <c r="C230" s="94">
        <v>40000</v>
      </c>
      <c r="D230" s="95"/>
      <c r="E230" s="96"/>
      <c r="F230" s="95"/>
      <c r="G230" s="95"/>
      <c r="H230" s="93"/>
      <c r="I230" s="95"/>
      <c r="J230" s="95"/>
      <c r="K230" s="95"/>
      <c r="L230" s="95"/>
      <c r="M230" s="95"/>
      <c r="N230" s="105"/>
      <c r="O230" s="105"/>
      <c r="P230" s="96"/>
      <c r="Q230" s="96"/>
      <c r="R230" s="96"/>
      <c r="S230" s="106"/>
      <c r="T230" s="107"/>
      <c r="U230" s="95"/>
    </row>
    <row r="231" spans="2:21" ht="212.25">
      <c r="B231" s="108" t="s">
        <v>366</v>
      </c>
      <c r="C231" s="65"/>
      <c r="D231" s="22" t="s">
        <v>176</v>
      </c>
      <c r="E231" s="18" t="s">
        <v>177</v>
      </c>
      <c r="F231" s="65">
        <v>40000</v>
      </c>
      <c r="G231" s="22" t="s">
        <v>367</v>
      </c>
      <c r="H231" s="81" t="s">
        <v>368</v>
      </c>
      <c r="I231" s="22" t="s">
        <v>369</v>
      </c>
      <c r="J231" s="22" t="s">
        <v>350</v>
      </c>
      <c r="K231" s="81" t="s">
        <v>370</v>
      </c>
      <c r="L231" s="81" t="s">
        <v>371</v>
      </c>
      <c r="M231" s="11" t="s">
        <v>372</v>
      </c>
      <c r="N231" s="30"/>
      <c r="O231" s="30"/>
      <c r="P231" s="18"/>
      <c r="Q231" s="18"/>
      <c r="R231" s="18"/>
      <c r="S231" s="66"/>
      <c r="T231" s="67"/>
      <c r="U231" s="33" t="s">
        <v>62</v>
      </c>
    </row>
    <row r="232" spans="2:21" ht="24">
      <c r="B232" s="93" t="s">
        <v>373</v>
      </c>
      <c r="C232" s="94">
        <v>5000</v>
      </c>
      <c r="D232" s="95"/>
      <c r="E232" s="96"/>
      <c r="F232" s="95" t="s">
        <v>23</v>
      </c>
      <c r="G232" s="95"/>
      <c r="H232" s="93"/>
      <c r="I232" s="95"/>
      <c r="J232" s="95"/>
      <c r="K232" s="95"/>
      <c r="L232" s="95"/>
      <c r="M232" s="95"/>
      <c r="N232" s="105" t="s">
        <v>23</v>
      </c>
      <c r="O232" s="105" t="s">
        <v>23</v>
      </c>
      <c r="P232" s="96" t="s">
        <v>23</v>
      </c>
      <c r="Q232" s="96" t="s">
        <v>23</v>
      </c>
      <c r="R232" s="96" t="s">
        <v>23</v>
      </c>
      <c r="S232" s="95" t="s">
        <v>23</v>
      </c>
      <c r="T232" s="107" t="s">
        <v>23</v>
      </c>
      <c r="U232" s="95"/>
    </row>
    <row r="233" spans="2:21" ht="94.5">
      <c r="B233" s="11" t="s">
        <v>374</v>
      </c>
      <c r="C233" s="65"/>
      <c r="D233" s="22" t="s">
        <v>176</v>
      </c>
      <c r="E233" s="18" t="s">
        <v>177</v>
      </c>
      <c r="F233" s="65">
        <v>5000</v>
      </c>
      <c r="G233" s="22" t="s">
        <v>375</v>
      </c>
      <c r="H233" s="81" t="s">
        <v>376</v>
      </c>
      <c r="I233" s="22" t="s">
        <v>377</v>
      </c>
      <c r="J233" s="22" t="s">
        <v>350</v>
      </c>
      <c r="K233" s="11" t="s">
        <v>378</v>
      </c>
      <c r="L233" s="22" t="s">
        <v>379</v>
      </c>
      <c r="M233" s="11" t="s">
        <v>380</v>
      </c>
      <c r="N233" s="30"/>
      <c r="O233" s="30"/>
      <c r="P233" s="18"/>
      <c r="Q233" s="18"/>
      <c r="R233" s="18"/>
      <c r="S233" s="22"/>
      <c r="T233" s="67"/>
      <c r="U233" s="33" t="s">
        <v>62</v>
      </c>
    </row>
    <row r="234" spans="2:21" ht="212.25">
      <c r="B234" s="11" t="s">
        <v>381</v>
      </c>
      <c r="C234" s="65"/>
      <c r="D234" s="22" t="s">
        <v>176</v>
      </c>
      <c r="E234" s="18" t="s">
        <v>177</v>
      </c>
      <c r="F234" s="65">
        <v>10000</v>
      </c>
      <c r="G234" s="22" t="s">
        <v>382</v>
      </c>
      <c r="H234" s="81" t="s">
        <v>368</v>
      </c>
      <c r="I234" s="81" t="s">
        <v>383</v>
      </c>
      <c r="J234" s="81" t="s">
        <v>384</v>
      </c>
      <c r="K234" s="11" t="s">
        <v>385</v>
      </c>
      <c r="L234" s="22" t="s">
        <v>341</v>
      </c>
      <c r="M234" s="11" t="s">
        <v>386</v>
      </c>
      <c r="N234" s="30"/>
      <c r="O234" s="30"/>
      <c r="P234" s="18"/>
      <c r="Q234" s="18"/>
      <c r="R234" s="18"/>
      <c r="S234" s="22"/>
      <c r="T234" s="67"/>
      <c r="U234" s="33" t="s">
        <v>62</v>
      </c>
    </row>
    <row r="235" spans="2:21" ht="24">
      <c r="B235" s="231" t="s">
        <v>387</v>
      </c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</row>
    <row r="236" spans="2:21" ht="24">
      <c r="B236" s="93" t="s">
        <v>388</v>
      </c>
      <c r="C236" s="94">
        <v>100000</v>
      </c>
      <c r="D236" s="97" t="s">
        <v>23</v>
      </c>
      <c r="E236" s="97" t="s">
        <v>23</v>
      </c>
      <c r="F236" s="97" t="s">
        <v>23</v>
      </c>
      <c r="G236" s="97"/>
      <c r="H236" s="98"/>
      <c r="I236" s="97"/>
      <c r="J236" s="97"/>
      <c r="K236" s="97"/>
      <c r="L236" s="97"/>
      <c r="M236" s="97"/>
      <c r="N236" s="99" t="s">
        <v>23</v>
      </c>
      <c r="O236" s="99" t="s">
        <v>23</v>
      </c>
      <c r="P236" s="100"/>
      <c r="Q236" s="100" t="s">
        <v>23</v>
      </c>
      <c r="R236" s="100" t="s">
        <v>23</v>
      </c>
      <c r="S236" s="101">
        <v>100000</v>
      </c>
      <c r="T236" s="102" t="s">
        <v>23</v>
      </c>
      <c r="U236" s="97"/>
    </row>
    <row r="237" spans="2:21" ht="94.5">
      <c r="B237" s="11" t="s">
        <v>389</v>
      </c>
      <c r="D237" s="22"/>
      <c r="E237" s="109" t="s">
        <v>390</v>
      </c>
      <c r="F237" s="65">
        <v>145000</v>
      </c>
      <c r="G237" s="22" t="s">
        <v>391</v>
      </c>
      <c r="H237" s="81" t="s">
        <v>392</v>
      </c>
      <c r="I237" s="22" t="s">
        <v>393</v>
      </c>
      <c r="J237" s="22" t="s">
        <v>341</v>
      </c>
      <c r="K237" s="81" t="s">
        <v>394</v>
      </c>
      <c r="L237" s="81" t="s">
        <v>395</v>
      </c>
      <c r="M237" s="11" t="s">
        <v>396</v>
      </c>
      <c r="N237" s="30"/>
      <c r="O237" s="30"/>
      <c r="P237" s="18"/>
      <c r="Q237" s="18"/>
      <c r="R237" s="18"/>
      <c r="S237" s="66"/>
      <c r="T237" s="67"/>
      <c r="U237" s="33" t="s">
        <v>62</v>
      </c>
    </row>
    <row r="238" spans="2:21" ht="24">
      <c r="B238" s="232" t="s">
        <v>397</v>
      </c>
      <c r="C238" s="232"/>
      <c r="D238" s="232"/>
      <c r="E238" s="232"/>
      <c r="F238" s="232"/>
      <c r="G238" s="232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</row>
    <row r="239" spans="2:21" ht="24">
      <c r="B239" s="226" t="s">
        <v>398</v>
      </c>
      <c r="C239" s="226"/>
      <c r="D239" s="226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  <c r="R239" s="226"/>
      <c r="S239" s="226"/>
      <c r="T239" s="226"/>
      <c r="U239" s="226"/>
    </row>
    <row r="240" spans="2:21" ht="24">
      <c r="B240" s="11" t="s">
        <v>399</v>
      </c>
      <c r="C240" s="65">
        <v>120000</v>
      </c>
      <c r="D240" s="22" t="s">
        <v>176</v>
      </c>
      <c r="E240" s="110" t="s">
        <v>177</v>
      </c>
      <c r="F240" s="22" t="s">
        <v>23</v>
      </c>
      <c r="G240" s="22"/>
      <c r="H240" s="11"/>
      <c r="I240" s="22"/>
      <c r="J240" s="22"/>
      <c r="K240" s="22"/>
      <c r="L240" s="22"/>
      <c r="M240" s="22"/>
      <c r="N240" s="30" t="s">
        <v>23</v>
      </c>
      <c r="O240" s="30" t="s">
        <v>23</v>
      </c>
      <c r="P240" s="18"/>
      <c r="Q240" s="18" t="s">
        <v>23</v>
      </c>
      <c r="R240" s="18" t="s">
        <v>23</v>
      </c>
      <c r="S240" s="66"/>
      <c r="T240" s="67" t="s">
        <v>23</v>
      </c>
      <c r="U240" s="22"/>
    </row>
    <row r="241" spans="1:21" ht="24">
      <c r="B241" s="11" t="s">
        <v>400</v>
      </c>
      <c r="C241" s="65">
        <v>40000</v>
      </c>
      <c r="D241" s="22" t="s">
        <v>176</v>
      </c>
      <c r="E241" s="110" t="s">
        <v>177</v>
      </c>
      <c r="F241" s="22" t="s">
        <v>23</v>
      </c>
      <c r="G241" s="22"/>
      <c r="H241" s="11"/>
      <c r="I241" s="22"/>
      <c r="J241" s="22"/>
      <c r="K241" s="22"/>
      <c r="L241" s="22"/>
      <c r="M241" s="22"/>
      <c r="N241" s="30" t="s">
        <v>23</v>
      </c>
      <c r="O241" s="30" t="s">
        <v>23</v>
      </c>
      <c r="P241" s="18"/>
      <c r="Q241" s="18" t="s">
        <v>23</v>
      </c>
      <c r="R241" s="18" t="s">
        <v>23</v>
      </c>
      <c r="S241" s="66"/>
      <c r="T241" s="67" t="s">
        <v>23</v>
      </c>
      <c r="U241" s="22"/>
    </row>
    <row r="242" spans="1:21" ht="47.25">
      <c r="B242" s="11" t="s">
        <v>401</v>
      </c>
      <c r="C242" s="65">
        <v>10000</v>
      </c>
      <c r="D242" s="22" t="s">
        <v>176</v>
      </c>
      <c r="E242" s="110" t="s">
        <v>177</v>
      </c>
      <c r="F242" s="22" t="s">
        <v>23</v>
      </c>
      <c r="G242" s="22"/>
      <c r="H242" s="11"/>
      <c r="I242" s="22"/>
      <c r="J242" s="22"/>
      <c r="K242" s="22"/>
      <c r="L242" s="22"/>
      <c r="M242" s="22"/>
      <c r="N242" s="30" t="s">
        <v>23</v>
      </c>
      <c r="O242" s="30" t="s">
        <v>23</v>
      </c>
      <c r="P242" s="18"/>
      <c r="Q242" s="18" t="s">
        <v>23</v>
      </c>
      <c r="R242" s="18" t="s">
        <v>23</v>
      </c>
      <c r="S242" s="66"/>
      <c r="T242" s="67" t="s">
        <v>23</v>
      </c>
      <c r="U242" s="22"/>
    </row>
    <row r="243" spans="1:21" ht="47.25">
      <c r="B243" s="11" t="s">
        <v>402</v>
      </c>
      <c r="C243" s="65">
        <v>10000</v>
      </c>
      <c r="D243" s="22" t="s">
        <v>176</v>
      </c>
      <c r="E243" s="110" t="s">
        <v>177</v>
      </c>
      <c r="F243" s="22" t="s">
        <v>23</v>
      </c>
      <c r="G243" s="22"/>
      <c r="H243" s="11"/>
      <c r="I243" s="22"/>
      <c r="J243" s="22"/>
      <c r="K243" s="22"/>
      <c r="L243" s="22"/>
      <c r="M243" s="22"/>
      <c r="N243" s="30" t="s">
        <v>23</v>
      </c>
      <c r="O243" s="30" t="s">
        <v>23</v>
      </c>
      <c r="P243" s="18"/>
      <c r="Q243" s="18" t="s">
        <v>23</v>
      </c>
      <c r="R243" s="18" t="s">
        <v>23</v>
      </c>
      <c r="S243" s="66"/>
      <c r="T243" s="67" t="s">
        <v>23</v>
      </c>
      <c r="U243" s="22"/>
    </row>
    <row r="244" spans="1:21" ht="47.25">
      <c r="B244" s="11" t="s">
        <v>403</v>
      </c>
      <c r="C244" s="65">
        <v>50000</v>
      </c>
      <c r="D244" s="22" t="s">
        <v>176</v>
      </c>
      <c r="E244" s="110" t="s">
        <v>177</v>
      </c>
      <c r="F244" s="22" t="s">
        <v>23</v>
      </c>
      <c r="G244" s="22"/>
      <c r="H244" s="11"/>
      <c r="I244" s="22"/>
      <c r="J244" s="22"/>
      <c r="K244" s="22"/>
      <c r="L244" s="22"/>
      <c r="M244" s="22"/>
      <c r="N244" s="30" t="s">
        <v>23</v>
      </c>
      <c r="O244" s="30" t="s">
        <v>23</v>
      </c>
      <c r="P244" s="18"/>
      <c r="Q244" s="18"/>
      <c r="R244" s="18"/>
      <c r="S244" s="66"/>
      <c r="T244" s="67" t="s">
        <v>23</v>
      </c>
      <c r="U244" s="25" t="s">
        <v>37</v>
      </c>
    </row>
    <row r="245" spans="1:21" ht="24">
      <c r="B245" s="11" t="s">
        <v>23</v>
      </c>
      <c r="C245" s="22" t="s">
        <v>23</v>
      </c>
      <c r="D245" s="22" t="s">
        <v>23</v>
      </c>
      <c r="E245" s="22" t="s">
        <v>23</v>
      </c>
      <c r="F245" s="22" t="s">
        <v>23</v>
      </c>
      <c r="G245" s="22"/>
      <c r="H245" s="11"/>
      <c r="I245" s="22"/>
      <c r="J245" s="22"/>
      <c r="K245" s="22"/>
      <c r="L245" s="22"/>
      <c r="M245" s="22"/>
      <c r="N245" s="30" t="s">
        <v>23</v>
      </c>
      <c r="O245" s="30" t="s">
        <v>23</v>
      </c>
      <c r="P245" s="18"/>
      <c r="Q245" s="18" t="s">
        <v>23</v>
      </c>
      <c r="R245" s="18" t="s">
        <v>23</v>
      </c>
      <c r="S245" s="22" t="s">
        <v>23</v>
      </c>
      <c r="T245" s="67" t="s">
        <v>23</v>
      </c>
      <c r="U245" s="22"/>
    </row>
    <row r="246" spans="1:21" ht="24">
      <c r="B246" s="226" t="s">
        <v>404</v>
      </c>
      <c r="C246" s="226"/>
      <c r="D246" s="226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  <c r="R246" s="226"/>
      <c r="S246" s="226"/>
      <c r="T246" s="226"/>
      <c r="U246" s="226"/>
    </row>
    <row r="247" spans="1:21" ht="24">
      <c r="B247" s="11" t="s">
        <v>405</v>
      </c>
      <c r="C247" s="65">
        <v>2500</v>
      </c>
      <c r="D247" s="22" t="s">
        <v>176</v>
      </c>
      <c r="E247" s="18" t="s">
        <v>177</v>
      </c>
      <c r="F247" s="22" t="s">
        <v>23</v>
      </c>
      <c r="G247" s="22"/>
      <c r="H247" s="11"/>
      <c r="I247" s="22"/>
      <c r="J247" s="22"/>
      <c r="K247" s="22"/>
      <c r="L247" s="22"/>
      <c r="M247" s="22"/>
      <c r="N247" s="30" t="s">
        <v>23</v>
      </c>
      <c r="O247" s="30" t="s">
        <v>23</v>
      </c>
      <c r="P247" s="18"/>
      <c r="Q247" s="18"/>
      <c r="R247" s="18"/>
      <c r="S247" s="66"/>
      <c r="T247" s="67" t="s">
        <v>23</v>
      </c>
      <c r="U247" s="25" t="s">
        <v>37</v>
      </c>
    </row>
    <row r="248" spans="1:21" ht="24">
      <c r="B248" s="11" t="s">
        <v>406</v>
      </c>
      <c r="C248" s="65">
        <v>2500</v>
      </c>
      <c r="D248" s="22" t="s">
        <v>176</v>
      </c>
      <c r="E248" s="18" t="s">
        <v>177</v>
      </c>
      <c r="F248" s="22" t="s">
        <v>23</v>
      </c>
      <c r="G248" s="22"/>
      <c r="H248" s="11"/>
      <c r="I248" s="22"/>
      <c r="J248" s="22"/>
      <c r="K248" s="22"/>
      <c r="L248" s="22"/>
      <c r="M248" s="22"/>
      <c r="N248" s="30" t="s">
        <v>23</v>
      </c>
      <c r="O248" s="30" t="s">
        <v>23</v>
      </c>
      <c r="P248" s="18"/>
      <c r="Q248" s="18"/>
      <c r="R248" s="18"/>
      <c r="S248" s="66"/>
      <c r="T248" s="67" t="s">
        <v>23</v>
      </c>
      <c r="U248" s="25" t="s">
        <v>37</v>
      </c>
    </row>
    <row r="249" spans="1:21" ht="141.75">
      <c r="B249" s="11" t="s">
        <v>407</v>
      </c>
      <c r="C249" s="65">
        <v>20000</v>
      </c>
      <c r="D249" s="22" t="s">
        <v>176</v>
      </c>
      <c r="E249" s="18" t="s">
        <v>177</v>
      </c>
      <c r="F249" s="65">
        <v>20000</v>
      </c>
      <c r="G249" s="22" t="s">
        <v>408</v>
      </c>
      <c r="H249" s="81" t="s">
        <v>409</v>
      </c>
      <c r="I249" s="22" t="s">
        <v>410</v>
      </c>
      <c r="J249" s="22" t="s">
        <v>341</v>
      </c>
      <c r="K249" s="22" t="s">
        <v>411</v>
      </c>
      <c r="L249" s="11" t="s">
        <v>412</v>
      </c>
      <c r="M249" s="11" t="s">
        <v>413</v>
      </c>
      <c r="N249" s="30" t="s">
        <v>23</v>
      </c>
      <c r="O249" s="30" t="s">
        <v>23</v>
      </c>
      <c r="P249" s="18"/>
      <c r="Q249" s="18"/>
      <c r="R249" s="18"/>
      <c r="S249" s="66"/>
      <c r="T249" s="67" t="s">
        <v>23</v>
      </c>
      <c r="U249" s="33" t="s">
        <v>62</v>
      </c>
    </row>
    <row r="250" spans="1:21" ht="24">
      <c r="B250" s="11" t="s">
        <v>414</v>
      </c>
      <c r="C250" s="65">
        <v>40000</v>
      </c>
      <c r="D250" s="22" t="s">
        <v>176</v>
      </c>
      <c r="E250" s="18" t="s">
        <v>177</v>
      </c>
      <c r="F250" s="65" t="s">
        <v>23</v>
      </c>
      <c r="G250" s="22"/>
      <c r="H250" s="11"/>
      <c r="I250" s="22"/>
      <c r="J250" s="22"/>
      <c r="K250" s="22"/>
      <c r="L250" s="22"/>
      <c r="M250" s="22"/>
      <c r="N250" s="30" t="s">
        <v>23</v>
      </c>
      <c r="O250" s="30" t="s">
        <v>23</v>
      </c>
      <c r="P250" s="18"/>
      <c r="Q250" s="18"/>
      <c r="R250" s="18"/>
      <c r="S250" s="66"/>
      <c r="T250" s="67" t="s">
        <v>23</v>
      </c>
      <c r="U250" s="25" t="s">
        <v>37</v>
      </c>
    </row>
    <row r="251" spans="1:21" ht="235.5">
      <c r="B251" s="11" t="s">
        <v>415</v>
      </c>
      <c r="C251" s="65">
        <v>10000</v>
      </c>
      <c r="D251" s="22" t="s">
        <v>176</v>
      </c>
      <c r="E251" s="18" t="s">
        <v>177</v>
      </c>
      <c r="F251" s="65">
        <v>9845</v>
      </c>
      <c r="G251" s="22" t="s">
        <v>416</v>
      </c>
      <c r="H251" s="81" t="s">
        <v>417</v>
      </c>
      <c r="I251" s="22" t="s">
        <v>410</v>
      </c>
      <c r="J251" s="22" t="s">
        <v>341</v>
      </c>
      <c r="K251" s="81" t="s">
        <v>418</v>
      </c>
      <c r="L251" s="81" t="s">
        <v>419</v>
      </c>
      <c r="M251" s="11" t="s">
        <v>420</v>
      </c>
      <c r="N251" s="30" t="s">
        <v>23</v>
      </c>
      <c r="O251" s="30" t="s">
        <v>23</v>
      </c>
      <c r="P251" s="18"/>
      <c r="Q251" s="18"/>
      <c r="R251" s="18"/>
      <c r="S251" s="66"/>
      <c r="T251" s="67" t="s">
        <v>23</v>
      </c>
      <c r="U251" s="33" t="s">
        <v>62</v>
      </c>
    </row>
    <row r="252" spans="1:21" ht="165.75">
      <c r="B252" s="11" t="s">
        <v>421</v>
      </c>
      <c r="C252" s="65">
        <v>30000</v>
      </c>
      <c r="D252" s="22" t="s">
        <v>176</v>
      </c>
      <c r="E252" s="18" t="s">
        <v>177</v>
      </c>
      <c r="F252" s="65">
        <v>30000</v>
      </c>
      <c r="G252" s="22" t="s">
        <v>422</v>
      </c>
      <c r="H252" s="81" t="s">
        <v>423</v>
      </c>
      <c r="I252" s="81" t="s">
        <v>424</v>
      </c>
      <c r="J252" s="81" t="s">
        <v>425</v>
      </c>
      <c r="K252" s="22" t="s">
        <v>426</v>
      </c>
      <c r="L252" s="11" t="s">
        <v>412</v>
      </c>
      <c r="M252" s="11" t="s">
        <v>427</v>
      </c>
      <c r="N252" s="30" t="s">
        <v>23</v>
      </c>
      <c r="O252" s="30" t="s">
        <v>23</v>
      </c>
      <c r="P252" s="18"/>
      <c r="Q252" s="18"/>
      <c r="R252" s="18"/>
      <c r="S252" s="66"/>
      <c r="T252" s="67" t="s">
        <v>23</v>
      </c>
      <c r="U252" s="33" t="s">
        <v>62</v>
      </c>
    </row>
    <row r="253" spans="1:21" ht="47.25">
      <c r="B253" s="11" t="s">
        <v>428</v>
      </c>
      <c r="C253" s="65">
        <v>20000</v>
      </c>
      <c r="D253" s="22" t="s">
        <v>176</v>
      </c>
      <c r="E253" s="18" t="s">
        <v>177</v>
      </c>
      <c r="F253" s="65" t="s">
        <v>23</v>
      </c>
      <c r="G253" s="22"/>
      <c r="H253" s="11"/>
      <c r="I253" s="22"/>
      <c r="J253" s="22"/>
      <c r="K253" s="22"/>
      <c r="L253" s="22"/>
      <c r="M253" s="22"/>
      <c r="N253" s="30" t="s">
        <v>23</v>
      </c>
      <c r="O253" s="30" t="s">
        <v>23</v>
      </c>
      <c r="P253" s="18"/>
      <c r="Q253" s="18"/>
      <c r="R253" s="18"/>
      <c r="S253" s="66"/>
      <c r="T253" s="67" t="s">
        <v>23</v>
      </c>
      <c r="U253" s="25" t="s">
        <v>37</v>
      </c>
    </row>
    <row r="254" spans="1:21" ht="141.75">
      <c r="B254" s="11" t="s">
        <v>429</v>
      </c>
      <c r="C254" s="65">
        <v>50000</v>
      </c>
      <c r="D254" s="22" t="s">
        <v>176</v>
      </c>
      <c r="E254" s="18" t="s">
        <v>177</v>
      </c>
      <c r="F254" s="65">
        <v>59000</v>
      </c>
      <c r="G254" s="22" t="s">
        <v>430</v>
      </c>
      <c r="H254" s="81" t="s">
        <v>431</v>
      </c>
      <c r="I254" s="22"/>
      <c r="J254" s="22"/>
      <c r="K254" s="22"/>
      <c r="L254" s="22"/>
      <c r="M254" s="22"/>
      <c r="N254" s="30" t="s">
        <v>23</v>
      </c>
      <c r="O254" s="30" t="s">
        <v>23</v>
      </c>
      <c r="P254" s="18"/>
      <c r="Q254" s="18"/>
      <c r="R254" s="18"/>
      <c r="S254" s="66"/>
      <c r="T254" s="67" t="s">
        <v>23</v>
      </c>
      <c r="U254" s="33" t="s">
        <v>62</v>
      </c>
    </row>
    <row r="255" spans="1:21" ht="24">
      <c r="A255" s="226" t="s">
        <v>432</v>
      </c>
      <c r="B255" s="226"/>
      <c r="C255" s="226"/>
      <c r="D255" s="226"/>
      <c r="E255" s="226"/>
      <c r="F255" s="226"/>
      <c r="G255" s="226"/>
      <c r="H255" s="226"/>
      <c r="I255" s="226"/>
      <c r="J255" s="226"/>
      <c r="K255" s="226"/>
      <c r="L255" s="226"/>
      <c r="M255" s="226"/>
      <c r="N255" s="226"/>
      <c r="O255" s="226"/>
      <c r="P255" s="226"/>
      <c r="Q255" s="226"/>
      <c r="R255" s="226"/>
      <c r="S255" s="226"/>
      <c r="T255" s="226"/>
      <c r="U255" s="226"/>
    </row>
    <row r="256" spans="1:21" ht="24">
      <c r="B256" s="11" t="s">
        <v>433</v>
      </c>
      <c r="C256" s="65">
        <v>5000</v>
      </c>
      <c r="D256" s="22" t="s">
        <v>176</v>
      </c>
      <c r="E256" s="18" t="s">
        <v>177</v>
      </c>
      <c r="F256" s="22" t="s">
        <v>23</v>
      </c>
      <c r="G256" s="22"/>
      <c r="H256" s="11"/>
      <c r="I256" s="22"/>
      <c r="J256" s="22"/>
      <c r="K256" s="22"/>
      <c r="L256" s="22"/>
      <c r="M256" s="22"/>
      <c r="N256" s="30" t="s">
        <v>23</v>
      </c>
      <c r="O256" s="30" t="s">
        <v>23</v>
      </c>
      <c r="P256" s="18"/>
      <c r="Q256" s="18"/>
      <c r="R256" s="18"/>
      <c r="S256" s="66"/>
      <c r="T256" s="67" t="s">
        <v>23</v>
      </c>
      <c r="U256" s="25" t="s">
        <v>37</v>
      </c>
    </row>
    <row r="257" spans="2:21" ht="24">
      <c r="B257" s="11" t="s">
        <v>434</v>
      </c>
      <c r="C257" s="65">
        <v>10000</v>
      </c>
      <c r="D257" s="22" t="s">
        <v>176</v>
      </c>
      <c r="E257" s="18" t="s">
        <v>177</v>
      </c>
      <c r="F257" s="22" t="s">
        <v>23</v>
      </c>
      <c r="G257" s="22"/>
      <c r="H257" s="11"/>
      <c r="I257" s="22"/>
      <c r="J257" s="22"/>
      <c r="K257" s="22"/>
      <c r="L257" s="22"/>
      <c r="M257" s="22"/>
      <c r="N257" s="30" t="s">
        <v>23</v>
      </c>
      <c r="O257" s="30" t="s">
        <v>23</v>
      </c>
      <c r="P257" s="18"/>
      <c r="Q257" s="18"/>
      <c r="R257" s="18"/>
      <c r="S257" s="66"/>
      <c r="T257" s="67" t="s">
        <v>23</v>
      </c>
      <c r="U257" s="25" t="s">
        <v>37</v>
      </c>
    </row>
    <row r="258" spans="2:21" ht="47.25">
      <c r="B258" s="11" t="s">
        <v>435</v>
      </c>
      <c r="C258" s="65">
        <v>10000</v>
      </c>
      <c r="D258" s="22" t="s">
        <v>176</v>
      </c>
      <c r="E258" s="18" t="s">
        <v>177</v>
      </c>
      <c r="F258" s="22" t="s">
        <v>23</v>
      </c>
      <c r="G258" s="22"/>
      <c r="H258" s="11"/>
      <c r="I258" s="22"/>
      <c r="J258" s="22"/>
      <c r="K258" s="22"/>
      <c r="L258" s="22"/>
      <c r="M258" s="22"/>
      <c r="N258" s="30" t="s">
        <v>23</v>
      </c>
      <c r="O258" s="30" t="s">
        <v>23</v>
      </c>
      <c r="P258" s="18"/>
      <c r="Q258" s="18"/>
      <c r="R258" s="18"/>
      <c r="S258" s="66"/>
      <c r="T258" s="67" t="s">
        <v>23</v>
      </c>
      <c r="U258" s="25" t="s">
        <v>37</v>
      </c>
    </row>
    <row r="259" spans="2:21" ht="141.75">
      <c r="B259" s="11" t="s">
        <v>436</v>
      </c>
      <c r="C259" s="65">
        <v>8000</v>
      </c>
      <c r="D259" s="22" t="s">
        <v>176</v>
      </c>
      <c r="E259" s="18" t="s">
        <v>177</v>
      </c>
      <c r="F259" s="65">
        <v>8000</v>
      </c>
      <c r="G259" s="22" t="s">
        <v>437</v>
      </c>
      <c r="H259" s="81" t="s">
        <v>438</v>
      </c>
      <c r="I259" s="22" t="s">
        <v>393</v>
      </c>
      <c r="J259" s="22" t="s">
        <v>439</v>
      </c>
      <c r="K259" s="81" t="s">
        <v>440</v>
      </c>
      <c r="L259" s="81" t="s">
        <v>441</v>
      </c>
      <c r="M259" s="11" t="s">
        <v>442</v>
      </c>
      <c r="N259" s="30" t="s">
        <v>23</v>
      </c>
      <c r="O259" s="30" t="s">
        <v>23</v>
      </c>
      <c r="P259" s="18"/>
      <c r="Q259" s="18"/>
      <c r="R259" s="18"/>
      <c r="S259" s="66"/>
      <c r="T259" s="67" t="s">
        <v>23</v>
      </c>
      <c r="U259" s="33" t="s">
        <v>62</v>
      </c>
    </row>
    <row r="260" spans="2:21" ht="47.25">
      <c r="B260" s="11" t="s">
        <v>443</v>
      </c>
      <c r="C260" s="65">
        <v>8000</v>
      </c>
      <c r="D260" s="22" t="s">
        <v>176</v>
      </c>
      <c r="E260" s="18" t="s">
        <v>177</v>
      </c>
      <c r="F260" s="22" t="s">
        <v>23</v>
      </c>
      <c r="G260" s="22"/>
      <c r="H260" s="11"/>
      <c r="I260" s="22"/>
      <c r="J260" s="22"/>
      <c r="K260" s="22"/>
      <c r="L260" s="22"/>
      <c r="M260" s="22"/>
      <c r="N260" s="30" t="s">
        <v>23</v>
      </c>
      <c r="O260" s="30" t="s">
        <v>23</v>
      </c>
      <c r="P260" s="18"/>
      <c r="Q260" s="18"/>
      <c r="R260" s="18"/>
      <c r="S260" s="66"/>
      <c r="T260" s="67" t="s">
        <v>23</v>
      </c>
      <c r="U260" s="25" t="s">
        <v>37</v>
      </c>
    </row>
    <row r="261" spans="2:21" ht="24">
      <c r="B261" s="11" t="s">
        <v>444</v>
      </c>
      <c r="C261" s="65">
        <v>8000</v>
      </c>
      <c r="D261" s="22" t="s">
        <v>176</v>
      </c>
      <c r="E261" s="18" t="s">
        <v>177</v>
      </c>
      <c r="F261" s="22" t="s">
        <v>23</v>
      </c>
      <c r="G261" s="22"/>
      <c r="H261" s="11"/>
      <c r="I261" s="22"/>
      <c r="J261" s="22"/>
      <c r="K261" s="22"/>
      <c r="L261" s="22"/>
      <c r="M261" s="22"/>
      <c r="N261" s="30" t="s">
        <v>23</v>
      </c>
      <c r="O261" s="30" t="s">
        <v>23</v>
      </c>
      <c r="P261" s="18"/>
      <c r="Q261" s="18"/>
      <c r="R261" s="18"/>
      <c r="S261" s="66"/>
      <c r="T261" s="67" t="s">
        <v>23</v>
      </c>
      <c r="U261" s="25" t="s">
        <v>37</v>
      </c>
    </row>
    <row r="262" spans="2:21" ht="47.25">
      <c r="B262" s="11" t="s">
        <v>445</v>
      </c>
      <c r="C262" s="65">
        <v>10000</v>
      </c>
      <c r="D262" s="22" t="s">
        <v>176</v>
      </c>
      <c r="E262" s="18" t="s">
        <v>177</v>
      </c>
      <c r="F262" s="22" t="s">
        <v>23</v>
      </c>
      <c r="G262" s="22"/>
      <c r="H262" s="11"/>
      <c r="I262" s="22"/>
      <c r="J262" s="22"/>
      <c r="K262" s="22"/>
      <c r="L262" s="22"/>
      <c r="M262" s="22"/>
      <c r="N262" s="30" t="s">
        <v>23</v>
      </c>
      <c r="O262" s="30" t="s">
        <v>23</v>
      </c>
      <c r="P262" s="18"/>
      <c r="Q262" s="18"/>
      <c r="R262" s="18"/>
      <c r="S262" s="66"/>
      <c r="T262" s="67" t="s">
        <v>23</v>
      </c>
      <c r="U262" s="25" t="s">
        <v>37</v>
      </c>
    </row>
    <row r="263" spans="2:21" ht="165.75">
      <c r="B263" s="41" t="s">
        <v>446</v>
      </c>
      <c r="C263" s="65">
        <v>15000</v>
      </c>
      <c r="D263" s="22" t="s">
        <v>176</v>
      </c>
      <c r="E263" s="18" t="s">
        <v>177</v>
      </c>
      <c r="F263" s="65">
        <v>15000</v>
      </c>
      <c r="G263" s="22" t="s">
        <v>447</v>
      </c>
      <c r="H263" s="81" t="s">
        <v>448</v>
      </c>
      <c r="I263" s="22" t="s">
        <v>393</v>
      </c>
      <c r="J263" s="11" t="s">
        <v>449</v>
      </c>
      <c r="K263" s="81" t="s">
        <v>450</v>
      </c>
      <c r="L263" s="81" t="s">
        <v>451</v>
      </c>
      <c r="M263" s="11" t="s">
        <v>452</v>
      </c>
      <c r="N263" s="30" t="s">
        <v>23</v>
      </c>
      <c r="O263" s="30" t="s">
        <v>23</v>
      </c>
      <c r="P263" s="18"/>
      <c r="Q263" s="18"/>
      <c r="R263" s="18"/>
      <c r="S263" s="66"/>
      <c r="T263" s="67" t="s">
        <v>23</v>
      </c>
      <c r="U263" s="33" t="s">
        <v>62</v>
      </c>
    </row>
    <row r="264" spans="2:21" ht="71.25">
      <c r="B264" s="11" t="s">
        <v>453</v>
      </c>
      <c r="C264" s="111" t="s">
        <v>248</v>
      </c>
      <c r="D264" s="22" t="s">
        <v>23</v>
      </c>
      <c r="E264" s="22" t="s">
        <v>23</v>
      </c>
      <c r="F264" s="22" t="s">
        <v>23</v>
      </c>
      <c r="G264" s="22"/>
      <c r="H264" s="11"/>
      <c r="I264" s="22"/>
      <c r="J264" s="22"/>
      <c r="K264" s="22"/>
      <c r="L264" s="22"/>
      <c r="M264" s="22"/>
      <c r="N264" s="30" t="s">
        <v>23</v>
      </c>
      <c r="O264" s="30" t="s">
        <v>23</v>
      </c>
      <c r="P264" s="18"/>
      <c r="Q264" s="18"/>
      <c r="R264" s="18"/>
      <c r="S264" s="66"/>
      <c r="T264" s="67" t="s">
        <v>23</v>
      </c>
      <c r="U264" s="86" t="s">
        <v>248</v>
      </c>
    </row>
    <row r="265" spans="2:21" ht="47.25">
      <c r="B265" s="11" t="s">
        <v>454</v>
      </c>
      <c r="C265" s="111" t="s">
        <v>248</v>
      </c>
      <c r="D265" s="22" t="s">
        <v>23</v>
      </c>
      <c r="E265" s="22" t="s">
        <v>23</v>
      </c>
      <c r="F265" s="22" t="s">
        <v>23</v>
      </c>
      <c r="G265" s="22"/>
      <c r="H265" s="11"/>
      <c r="I265" s="22"/>
      <c r="J265" s="22"/>
      <c r="K265" s="22"/>
      <c r="L265" s="22"/>
      <c r="M265" s="22"/>
      <c r="N265" s="30" t="s">
        <v>23</v>
      </c>
      <c r="O265" s="30" t="s">
        <v>23</v>
      </c>
      <c r="P265" s="18"/>
      <c r="Q265" s="18"/>
      <c r="R265" s="18"/>
      <c r="S265" s="66"/>
      <c r="T265" s="67" t="s">
        <v>23</v>
      </c>
      <c r="U265" s="86" t="s">
        <v>248</v>
      </c>
    </row>
    <row r="266" spans="2:21" ht="24">
      <c r="B266" s="11" t="s">
        <v>455</v>
      </c>
      <c r="C266" s="65">
        <v>20000</v>
      </c>
      <c r="D266" s="22" t="s">
        <v>176</v>
      </c>
      <c r="E266" s="18" t="s">
        <v>177</v>
      </c>
      <c r="F266" s="22"/>
      <c r="G266" s="22"/>
      <c r="H266" s="11"/>
      <c r="I266" s="22"/>
      <c r="J266" s="22"/>
      <c r="K266" s="22"/>
      <c r="L266" s="22"/>
      <c r="M266" s="22"/>
      <c r="N266" s="30"/>
      <c r="O266" s="30"/>
      <c r="P266" s="18"/>
      <c r="Q266" s="18"/>
      <c r="R266" s="18"/>
      <c r="S266" s="66"/>
      <c r="T266" s="67"/>
      <c r="U266" s="25" t="s">
        <v>37</v>
      </c>
    </row>
    <row r="267" spans="2:21" ht="141.75">
      <c r="B267" s="11" t="s">
        <v>456</v>
      </c>
      <c r="C267" s="65">
        <v>60000</v>
      </c>
      <c r="D267" s="22" t="s">
        <v>176</v>
      </c>
      <c r="E267" s="18" t="s">
        <v>177</v>
      </c>
      <c r="F267" s="65">
        <v>60000</v>
      </c>
      <c r="G267" s="22" t="s">
        <v>457</v>
      </c>
      <c r="H267" s="81" t="s">
        <v>458</v>
      </c>
      <c r="I267" s="22" t="s">
        <v>393</v>
      </c>
      <c r="J267" s="11" t="s">
        <v>449</v>
      </c>
      <c r="K267" s="11" t="s">
        <v>459</v>
      </c>
      <c r="L267" s="22" t="s">
        <v>460</v>
      </c>
      <c r="M267" s="11" t="s">
        <v>461</v>
      </c>
      <c r="N267" s="30"/>
      <c r="O267" s="30"/>
      <c r="P267" s="18"/>
      <c r="Q267" s="18"/>
      <c r="R267" s="18"/>
      <c r="S267" s="66"/>
      <c r="T267" s="67"/>
      <c r="U267" s="33" t="s">
        <v>62</v>
      </c>
    </row>
    <row r="268" spans="2:21" ht="24">
      <c r="B268" s="230" t="s">
        <v>462</v>
      </c>
      <c r="C268" s="230"/>
      <c r="D268" s="230"/>
      <c r="E268" s="230"/>
      <c r="F268" s="230"/>
      <c r="G268" s="230"/>
      <c r="H268" s="230"/>
      <c r="I268" s="230"/>
      <c r="J268" s="230"/>
      <c r="K268" s="230"/>
      <c r="L268" s="230"/>
      <c r="M268" s="230"/>
      <c r="N268" s="230"/>
      <c r="O268" s="230"/>
      <c r="P268" s="230"/>
      <c r="Q268" s="230"/>
      <c r="R268" s="230"/>
      <c r="S268" s="230"/>
      <c r="T268" s="230"/>
      <c r="U268" s="230"/>
    </row>
    <row r="269" spans="2:21" ht="47.25">
      <c r="B269" s="11" t="s">
        <v>463</v>
      </c>
      <c r="C269" s="65">
        <v>65000</v>
      </c>
      <c r="D269" s="22" t="s">
        <v>176</v>
      </c>
      <c r="E269" s="110" t="s">
        <v>177</v>
      </c>
      <c r="F269" s="22" t="s">
        <v>23</v>
      </c>
      <c r="G269" s="22"/>
      <c r="H269" s="11"/>
      <c r="I269" s="22"/>
      <c r="J269" s="22"/>
      <c r="K269" s="22"/>
      <c r="L269" s="22"/>
      <c r="M269" s="22"/>
      <c r="N269" s="30" t="s">
        <v>23</v>
      </c>
      <c r="O269" s="30" t="s">
        <v>23</v>
      </c>
      <c r="P269" s="18"/>
      <c r="Q269" s="18"/>
      <c r="R269" s="18"/>
      <c r="S269" s="66"/>
      <c r="T269" s="67" t="s">
        <v>23</v>
      </c>
      <c r="U269" s="25" t="s">
        <v>37</v>
      </c>
    </row>
    <row r="270" spans="2:21" ht="24">
      <c r="B270" s="11" t="s">
        <v>23</v>
      </c>
      <c r="C270" s="65" t="s">
        <v>23</v>
      </c>
      <c r="D270" s="22" t="s">
        <v>23</v>
      </c>
      <c r="E270" s="22" t="s">
        <v>23</v>
      </c>
      <c r="F270" s="22" t="s">
        <v>23</v>
      </c>
      <c r="G270" s="22"/>
      <c r="H270" s="11"/>
      <c r="I270" s="22"/>
      <c r="J270" s="22"/>
      <c r="K270" s="22"/>
      <c r="L270" s="22"/>
      <c r="M270" s="22"/>
      <c r="N270" s="30" t="s">
        <v>23</v>
      </c>
      <c r="O270" s="30" t="s">
        <v>23</v>
      </c>
      <c r="P270" s="18" t="s">
        <v>23</v>
      </c>
      <c r="Q270" s="18" t="s">
        <v>23</v>
      </c>
      <c r="R270" s="18" t="s">
        <v>23</v>
      </c>
      <c r="S270" s="22" t="s">
        <v>23</v>
      </c>
      <c r="T270" s="67" t="s">
        <v>23</v>
      </c>
      <c r="U270" s="22"/>
    </row>
    <row r="271" spans="2:21" ht="24">
      <c r="B271" s="231" t="s">
        <v>464</v>
      </c>
      <c r="C271" s="231"/>
      <c r="D271" s="231"/>
      <c r="E271" s="231"/>
      <c r="F271" s="231"/>
      <c r="G271" s="231"/>
      <c r="H271" s="231"/>
      <c r="I271" s="231"/>
      <c r="J271" s="231"/>
      <c r="K271" s="231"/>
      <c r="L271" s="231"/>
      <c r="M271" s="231"/>
      <c r="N271" s="231"/>
      <c r="O271" s="231"/>
      <c r="P271" s="231"/>
      <c r="Q271" s="231"/>
      <c r="R271" s="231"/>
      <c r="S271" s="231"/>
      <c r="T271" s="231"/>
      <c r="U271" s="231"/>
    </row>
    <row r="272" spans="2:21" ht="24">
      <c r="B272" s="11" t="s">
        <v>465</v>
      </c>
      <c r="C272" s="65">
        <v>20000</v>
      </c>
      <c r="D272" s="22" t="s">
        <v>176</v>
      </c>
      <c r="E272" s="18" t="s">
        <v>177</v>
      </c>
      <c r="F272" s="22" t="s">
        <v>23</v>
      </c>
      <c r="G272" s="22"/>
      <c r="H272" s="11"/>
      <c r="I272" s="22"/>
      <c r="J272" s="22"/>
      <c r="K272" s="22"/>
      <c r="L272" s="22"/>
      <c r="M272" s="22"/>
      <c r="N272" s="30" t="s">
        <v>23</v>
      </c>
      <c r="O272" s="30" t="s">
        <v>23</v>
      </c>
      <c r="P272" s="18"/>
      <c r="Q272" s="18"/>
      <c r="R272" s="18"/>
      <c r="S272" s="66"/>
      <c r="T272" s="67" t="s">
        <v>23</v>
      </c>
      <c r="U272" s="25" t="s">
        <v>37</v>
      </c>
    </row>
    <row r="273" spans="2:21" ht="118.5">
      <c r="B273" s="11" t="s">
        <v>466</v>
      </c>
      <c r="C273" s="65">
        <v>23680</v>
      </c>
      <c r="D273" s="22" t="s">
        <v>176</v>
      </c>
      <c r="E273" s="18" t="s">
        <v>177</v>
      </c>
      <c r="F273" s="65">
        <v>23680</v>
      </c>
      <c r="G273" s="22" t="s">
        <v>467</v>
      </c>
      <c r="H273" s="11" t="s">
        <v>468</v>
      </c>
      <c r="I273" s="11" t="s">
        <v>469</v>
      </c>
      <c r="J273" s="11" t="s">
        <v>470</v>
      </c>
      <c r="K273" s="11" t="s">
        <v>471</v>
      </c>
      <c r="L273" s="22"/>
      <c r="M273" s="11" t="s">
        <v>472</v>
      </c>
      <c r="N273" s="30" t="s">
        <v>23</v>
      </c>
      <c r="O273" s="30" t="s">
        <v>23</v>
      </c>
      <c r="P273" s="18"/>
      <c r="Q273" s="18"/>
      <c r="R273" s="18"/>
      <c r="S273" s="66"/>
      <c r="T273" s="67" t="s">
        <v>23</v>
      </c>
      <c r="U273" s="33" t="s">
        <v>62</v>
      </c>
    </row>
    <row r="274" spans="2:21" ht="24">
      <c r="B274" s="11" t="s">
        <v>473</v>
      </c>
      <c r="C274" s="65">
        <v>20000</v>
      </c>
      <c r="D274" s="22" t="s">
        <v>176</v>
      </c>
      <c r="E274" s="18" t="s">
        <v>177</v>
      </c>
      <c r="F274" s="22" t="s">
        <v>23</v>
      </c>
      <c r="G274" s="22"/>
      <c r="H274" s="11"/>
      <c r="I274" s="22"/>
      <c r="J274" s="22"/>
      <c r="K274" s="22"/>
      <c r="L274" s="22"/>
      <c r="M274" s="22"/>
      <c r="N274" s="30" t="s">
        <v>23</v>
      </c>
      <c r="O274" s="30" t="s">
        <v>23</v>
      </c>
      <c r="P274" s="18"/>
      <c r="Q274" s="18"/>
      <c r="R274" s="18"/>
      <c r="S274" s="66"/>
      <c r="T274" s="67" t="s">
        <v>23</v>
      </c>
      <c r="U274" s="25" t="s">
        <v>37</v>
      </c>
    </row>
    <row r="275" spans="2:21" ht="24">
      <c r="B275" s="11" t="s">
        <v>474</v>
      </c>
      <c r="C275" s="65">
        <v>55000</v>
      </c>
      <c r="D275" s="22" t="s">
        <v>176</v>
      </c>
      <c r="E275" s="18" t="s">
        <v>177</v>
      </c>
      <c r="F275" s="22" t="s">
        <v>23</v>
      </c>
      <c r="G275" s="22"/>
      <c r="H275" s="11"/>
      <c r="I275" s="22"/>
      <c r="J275" s="22"/>
      <c r="K275" s="22"/>
      <c r="L275" s="22"/>
      <c r="M275" s="22"/>
      <c r="N275" s="30" t="s">
        <v>23</v>
      </c>
      <c r="O275" s="30" t="s">
        <v>23</v>
      </c>
      <c r="P275" s="18"/>
      <c r="Q275" s="18"/>
      <c r="R275" s="18"/>
      <c r="S275" s="66"/>
      <c r="T275" s="67" t="s">
        <v>23</v>
      </c>
      <c r="U275" s="25" t="s">
        <v>37</v>
      </c>
    </row>
    <row r="276" spans="2:21" ht="24">
      <c r="B276" s="11" t="s">
        <v>475</v>
      </c>
      <c r="C276" s="65">
        <v>55000</v>
      </c>
      <c r="D276" s="22" t="s">
        <v>176</v>
      </c>
      <c r="E276" s="18" t="s">
        <v>177</v>
      </c>
      <c r="F276" s="22" t="s">
        <v>23</v>
      </c>
      <c r="G276" s="22"/>
      <c r="H276" s="11"/>
      <c r="I276" s="22"/>
      <c r="J276" s="22"/>
      <c r="K276" s="22"/>
      <c r="L276" s="22"/>
      <c r="M276" s="22"/>
      <c r="N276" s="30" t="s">
        <v>23</v>
      </c>
      <c r="O276" s="30" t="s">
        <v>23</v>
      </c>
      <c r="P276" s="18"/>
      <c r="Q276" s="18"/>
      <c r="R276" s="18"/>
      <c r="S276" s="66"/>
      <c r="T276" s="67" t="s">
        <v>23</v>
      </c>
      <c r="U276" s="25" t="s">
        <v>37</v>
      </c>
    </row>
    <row r="277" spans="2:21" ht="24">
      <c r="B277" s="11" t="s">
        <v>476</v>
      </c>
      <c r="C277" s="65">
        <v>52820</v>
      </c>
      <c r="D277" s="22" t="s">
        <v>176</v>
      </c>
      <c r="E277" s="18" t="s">
        <v>177</v>
      </c>
      <c r="F277" s="22" t="s">
        <v>23</v>
      </c>
      <c r="G277" s="22"/>
      <c r="H277" s="11"/>
      <c r="I277" s="22"/>
      <c r="J277" s="22"/>
      <c r="K277" s="22"/>
      <c r="L277" s="22"/>
      <c r="M277" s="22"/>
      <c r="N277" s="30" t="s">
        <v>23</v>
      </c>
      <c r="O277" s="30" t="s">
        <v>23</v>
      </c>
      <c r="P277" s="18"/>
      <c r="Q277" s="18"/>
      <c r="R277" s="18"/>
      <c r="S277" s="66"/>
      <c r="T277" s="67" t="s">
        <v>23</v>
      </c>
      <c r="U277" s="25" t="s">
        <v>37</v>
      </c>
    </row>
    <row r="278" spans="2:21" ht="24">
      <c r="B278" s="11" t="s">
        <v>477</v>
      </c>
      <c r="C278" s="112" t="s">
        <v>248</v>
      </c>
      <c r="D278" s="22" t="s">
        <v>176</v>
      </c>
      <c r="E278" s="18" t="s">
        <v>177</v>
      </c>
      <c r="F278" s="22" t="s">
        <v>23</v>
      </c>
      <c r="G278" s="22"/>
      <c r="H278" s="11"/>
      <c r="I278" s="22"/>
      <c r="J278" s="22"/>
      <c r="K278" s="22"/>
      <c r="L278" s="22"/>
      <c r="M278" s="22"/>
      <c r="N278" s="30" t="s">
        <v>23</v>
      </c>
      <c r="O278" s="30" t="s">
        <v>23</v>
      </c>
      <c r="P278" s="18"/>
      <c r="Q278" s="18"/>
      <c r="R278" s="18"/>
      <c r="S278" s="66"/>
      <c r="T278" s="67" t="s">
        <v>23</v>
      </c>
      <c r="U278" s="86" t="s">
        <v>248</v>
      </c>
    </row>
    <row r="279" spans="2:21" ht="24">
      <c r="B279" s="11" t="s">
        <v>478</v>
      </c>
      <c r="C279" s="112" t="s">
        <v>248</v>
      </c>
      <c r="D279" s="22" t="s">
        <v>176</v>
      </c>
      <c r="E279" s="18" t="s">
        <v>177</v>
      </c>
      <c r="F279" s="22" t="s">
        <v>23</v>
      </c>
      <c r="G279" s="22"/>
      <c r="H279" s="11"/>
      <c r="I279" s="22"/>
      <c r="J279" s="22"/>
      <c r="K279" s="22"/>
      <c r="L279" s="22"/>
      <c r="M279" s="22"/>
      <c r="N279" s="30" t="s">
        <v>23</v>
      </c>
      <c r="O279" s="30" t="s">
        <v>23</v>
      </c>
      <c r="P279" s="18"/>
      <c r="Q279" s="18"/>
      <c r="R279" s="18"/>
      <c r="S279" s="66"/>
      <c r="T279" s="67" t="s">
        <v>23</v>
      </c>
      <c r="U279" s="86" t="s">
        <v>248</v>
      </c>
    </row>
    <row r="280" spans="2:21" ht="24">
      <c r="B280" s="11" t="s">
        <v>479</v>
      </c>
      <c r="C280" s="65">
        <v>26000</v>
      </c>
      <c r="D280" s="22" t="s">
        <v>176</v>
      </c>
      <c r="E280" s="18" t="s">
        <v>177</v>
      </c>
      <c r="F280" s="22"/>
      <c r="G280" s="22"/>
      <c r="H280" s="11"/>
      <c r="I280" s="22"/>
      <c r="J280" s="22"/>
      <c r="K280" s="22"/>
      <c r="L280" s="22"/>
      <c r="M280" s="22"/>
      <c r="N280" s="30"/>
      <c r="O280" s="30"/>
      <c r="P280" s="18"/>
      <c r="Q280" s="18"/>
      <c r="R280" s="18"/>
      <c r="S280" s="66"/>
      <c r="T280" s="67"/>
      <c r="U280" s="25" t="s">
        <v>37</v>
      </c>
    </row>
    <row r="281" spans="2:21" ht="47.25">
      <c r="B281" s="11" t="s">
        <v>480</v>
      </c>
      <c r="C281" s="65">
        <v>25000</v>
      </c>
      <c r="D281" s="22" t="s">
        <v>176</v>
      </c>
      <c r="E281" s="18" t="s">
        <v>177</v>
      </c>
      <c r="F281" s="22"/>
      <c r="G281" s="22"/>
      <c r="H281" s="11"/>
      <c r="I281" s="22"/>
      <c r="J281" s="22"/>
      <c r="K281" s="22"/>
      <c r="L281" s="22"/>
      <c r="M281" s="22"/>
      <c r="N281" s="30"/>
      <c r="O281" s="30"/>
      <c r="P281" s="18"/>
      <c r="Q281" s="18"/>
      <c r="R281" s="18"/>
      <c r="S281" s="66"/>
      <c r="T281" s="67"/>
      <c r="U281" s="25" t="s">
        <v>37</v>
      </c>
    </row>
    <row r="282" spans="2:21" ht="24">
      <c r="B282" s="11" t="s">
        <v>481</v>
      </c>
      <c r="C282" s="65">
        <v>50000</v>
      </c>
      <c r="D282" s="22" t="s">
        <v>176</v>
      </c>
      <c r="E282" s="18" t="s">
        <v>177</v>
      </c>
      <c r="F282" s="22"/>
      <c r="G282" s="22"/>
      <c r="H282" s="11"/>
      <c r="I282" s="22"/>
      <c r="J282" s="22"/>
      <c r="K282" s="22"/>
      <c r="L282" s="22"/>
      <c r="M282" s="22"/>
      <c r="N282" s="30"/>
      <c r="O282" s="30"/>
      <c r="P282" s="18"/>
      <c r="Q282" s="18"/>
      <c r="R282" s="18"/>
      <c r="S282" s="66"/>
      <c r="T282" s="67"/>
      <c r="U282" s="25" t="s">
        <v>37</v>
      </c>
    </row>
    <row r="283" spans="2:21" ht="24">
      <c r="B283" s="11" t="s">
        <v>482</v>
      </c>
      <c r="C283" s="65">
        <v>30000</v>
      </c>
      <c r="D283" s="22" t="s">
        <v>176</v>
      </c>
      <c r="E283" s="18" t="s">
        <v>177</v>
      </c>
      <c r="F283" s="22"/>
      <c r="G283" s="22"/>
      <c r="H283" s="11"/>
      <c r="I283" s="22"/>
      <c r="J283" s="22"/>
      <c r="K283" s="22"/>
      <c r="L283" s="22"/>
      <c r="M283" s="22"/>
      <c r="N283" s="30"/>
      <c r="O283" s="30"/>
      <c r="P283" s="18"/>
      <c r="Q283" s="18"/>
      <c r="R283" s="18"/>
      <c r="S283" s="66"/>
      <c r="T283" s="67"/>
      <c r="U283" s="25" t="s">
        <v>37</v>
      </c>
    </row>
    <row r="284" spans="2:21" ht="24">
      <c r="B284" s="11"/>
      <c r="C284" s="65" t="s">
        <v>23</v>
      </c>
      <c r="D284" s="22" t="s">
        <v>23</v>
      </c>
      <c r="E284" s="22" t="s">
        <v>23</v>
      </c>
      <c r="F284" s="22" t="s">
        <v>23</v>
      </c>
      <c r="G284" s="22"/>
      <c r="H284" s="11"/>
      <c r="I284" s="22"/>
      <c r="J284" s="22"/>
      <c r="K284" s="22"/>
      <c r="L284" s="22"/>
      <c r="M284" s="22"/>
      <c r="N284" s="30" t="s">
        <v>23</v>
      </c>
      <c r="O284" s="30" t="s">
        <v>23</v>
      </c>
      <c r="P284" s="18" t="s">
        <v>23</v>
      </c>
      <c r="Q284" s="18" t="s">
        <v>23</v>
      </c>
      <c r="R284" s="18" t="s">
        <v>23</v>
      </c>
      <c r="S284" s="22" t="s">
        <v>23</v>
      </c>
      <c r="T284" s="67" t="s">
        <v>23</v>
      </c>
      <c r="U284" s="22"/>
    </row>
    <row r="285" spans="2:21" ht="24">
      <c r="B285" s="231" t="s">
        <v>483</v>
      </c>
      <c r="C285" s="231"/>
      <c r="D285" s="231"/>
      <c r="E285" s="231"/>
      <c r="F285" s="231"/>
      <c r="G285" s="231"/>
      <c r="H285" s="231"/>
      <c r="I285" s="231"/>
      <c r="J285" s="231"/>
      <c r="K285" s="231"/>
      <c r="L285" s="231"/>
      <c r="M285" s="231"/>
      <c r="N285" s="231"/>
      <c r="O285" s="231"/>
      <c r="P285" s="231"/>
      <c r="Q285" s="231"/>
      <c r="R285" s="231"/>
      <c r="S285" s="231"/>
      <c r="T285" s="231"/>
      <c r="U285" s="231"/>
    </row>
    <row r="286" spans="2:21" ht="24">
      <c r="B286" s="11" t="s">
        <v>433</v>
      </c>
      <c r="C286" s="65">
        <v>5000</v>
      </c>
      <c r="D286" s="22" t="s">
        <v>176</v>
      </c>
      <c r="E286" s="18" t="s">
        <v>177</v>
      </c>
      <c r="F286" s="65" t="s">
        <v>23</v>
      </c>
      <c r="G286" s="22"/>
      <c r="H286" s="11"/>
      <c r="I286" s="22"/>
      <c r="J286" s="22"/>
      <c r="K286" s="22"/>
      <c r="L286" s="22"/>
      <c r="M286" s="22"/>
      <c r="N286" s="30" t="s">
        <v>23</v>
      </c>
      <c r="O286" s="30" t="s">
        <v>23</v>
      </c>
      <c r="P286" s="18"/>
      <c r="Q286" s="18"/>
      <c r="R286" s="18"/>
      <c r="S286" s="113"/>
      <c r="T286" s="67" t="s">
        <v>23</v>
      </c>
      <c r="U286" s="22"/>
    </row>
    <row r="287" spans="2:21" ht="24">
      <c r="B287" s="93" t="s">
        <v>484</v>
      </c>
      <c r="C287" s="94">
        <v>10000</v>
      </c>
      <c r="D287" s="97" t="s">
        <v>176</v>
      </c>
      <c r="E287" s="100" t="s">
        <v>177</v>
      </c>
      <c r="F287" s="114" t="s">
        <v>23</v>
      </c>
      <c r="G287" s="97"/>
      <c r="H287" s="98"/>
      <c r="I287" s="97"/>
      <c r="J287" s="97"/>
      <c r="K287" s="97"/>
      <c r="L287" s="97"/>
      <c r="M287" s="97"/>
      <c r="N287" s="99" t="s">
        <v>23</v>
      </c>
      <c r="O287" s="99" t="s">
        <v>23</v>
      </c>
      <c r="P287" s="100"/>
      <c r="Q287" s="100"/>
      <c r="R287" s="100"/>
      <c r="S287" s="115"/>
      <c r="T287" s="102" t="s">
        <v>23</v>
      </c>
      <c r="U287" s="97"/>
    </row>
    <row r="288" spans="2:21" ht="24">
      <c r="B288" s="93" t="s">
        <v>485</v>
      </c>
      <c r="C288" s="94">
        <v>10000</v>
      </c>
      <c r="D288" s="97" t="s">
        <v>176</v>
      </c>
      <c r="E288" s="100" t="s">
        <v>177</v>
      </c>
      <c r="F288" s="114"/>
      <c r="G288" s="97"/>
      <c r="H288" s="98"/>
      <c r="I288" s="97"/>
      <c r="J288" s="97"/>
      <c r="K288" s="97"/>
      <c r="L288" s="97"/>
      <c r="M288" s="97"/>
      <c r="N288" s="99"/>
      <c r="O288" s="99"/>
      <c r="P288" s="100"/>
      <c r="Q288" s="100"/>
      <c r="R288" s="100"/>
      <c r="S288" s="115"/>
      <c r="T288" s="102"/>
      <c r="U288" s="97"/>
    </row>
    <row r="289" spans="2:21" ht="259.5">
      <c r="B289" s="108" t="s">
        <v>486</v>
      </c>
      <c r="D289" s="22" t="s">
        <v>176</v>
      </c>
      <c r="E289" s="18" t="s">
        <v>177</v>
      </c>
      <c r="F289" s="65">
        <v>17800</v>
      </c>
      <c r="G289" s="22" t="s">
        <v>487</v>
      </c>
      <c r="H289" s="11" t="s">
        <v>488</v>
      </c>
      <c r="I289" s="11" t="s">
        <v>489</v>
      </c>
      <c r="J289" s="11" t="s">
        <v>490</v>
      </c>
      <c r="K289" s="11" t="s">
        <v>491</v>
      </c>
      <c r="L289" s="22"/>
      <c r="M289" s="11" t="s">
        <v>492</v>
      </c>
      <c r="N289" s="30"/>
      <c r="O289" s="30"/>
      <c r="P289" s="18"/>
      <c r="Q289" s="18"/>
      <c r="R289" s="18"/>
      <c r="S289" s="113"/>
      <c r="T289" s="67"/>
      <c r="U289" s="33" t="s">
        <v>62</v>
      </c>
    </row>
    <row r="290" spans="2:21" ht="24">
      <c r="B290" s="11" t="s">
        <v>493</v>
      </c>
      <c r="C290" s="65">
        <v>5000</v>
      </c>
      <c r="D290" s="22" t="s">
        <v>176</v>
      </c>
      <c r="E290" s="18" t="s">
        <v>177</v>
      </c>
      <c r="F290" s="65" t="s">
        <v>23</v>
      </c>
      <c r="G290" s="22"/>
      <c r="H290" s="11"/>
      <c r="I290" s="22"/>
      <c r="J290" s="22"/>
      <c r="K290" s="22"/>
      <c r="L290" s="22"/>
      <c r="M290" s="22"/>
      <c r="N290" s="30" t="s">
        <v>23</v>
      </c>
      <c r="O290" s="30" t="s">
        <v>23</v>
      </c>
      <c r="P290" s="18"/>
      <c r="Q290" s="18"/>
      <c r="R290" s="18"/>
      <c r="S290" s="113"/>
      <c r="T290" s="67" t="s">
        <v>23</v>
      </c>
      <c r="U290" s="22"/>
    </row>
    <row r="291" spans="2:21" ht="24">
      <c r="B291" s="93" t="s">
        <v>494</v>
      </c>
      <c r="C291" s="94">
        <v>5000</v>
      </c>
      <c r="D291" s="95" t="s">
        <v>176</v>
      </c>
      <c r="E291" s="96" t="s">
        <v>177</v>
      </c>
      <c r="F291" s="114" t="s">
        <v>23</v>
      </c>
      <c r="G291" s="97"/>
      <c r="H291" s="98"/>
      <c r="I291" s="97"/>
      <c r="J291" s="97"/>
      <c r="K291" s="97"/>
      <c r="L291" s="97"/>
      <c r="M291" s="97"/>
      <c r="N291" s="99" t="s">
        <v>23</v>
      </c>
      <c r="O291" s="99" t="s">
        <v>23</v>
      </c>
      <c r="P291" s="100"/>
      <c r="Q291" s="100"/>
      <c r="R291" s="100"/>
      <c r="S291" s="115"/>
      <c r="T291" s="102" t="s">
        <v>23</v>
      </c>
      <c r="U291" s="97"/>
    </row>
    <row r="292" spans="2:21" ht="188.25">
      <c r="B292" s="11" t="s">
        <v>495</v>
      </c>
      <c r="C292" s="65"/>
      <c r="D292" s="22" t="s">
        <v>176</v>
      </c>
      <c r="E292" s="18" t="s">
        <v>177</v>
      </c>
      <c r="F292" s="65">
        <v>4170</v>
      </c>
      <c r="G292" s="22" t="s">
        <v>496</v>
      </c>
      <c r="H292" s="11" t="s">
        <v>497</v>
      </c>
      <c r="I292" s="22" t="s">
        <v>393</v>
      </c>
      <c r="J292" s="22" t="s">
        <v>439</v>
      </c>
      <c r="K292" s="11" t="s">
        <v>498</v>
      </c>
      <c r="L292" s="22" t="s">
        <v>499</v>
      </c>
      <c r="M292" s="11" t="s">
        <v>500</v>
      </c>
      <c r="N292" s="30"/>
      <c r="O292" s="30"/>
      <c r="P292" s="18"/>
      <c r="Q292" s="18"/>
      <c r="R292" s="18"/>
      <c r="S292" s="113"/>
      <c r="T292" s="67"/>
      <c r="U292" s="33" t="s">
        <v>62</v>
      </c>
    </row>
    <row r="293" spans="2:21" ht="24">
      <c r="B293" s="93" t="s">
        <v>501</v>
      </c>
      <c r="C293" s="94">
        <v>20000</v>
      </c>
      <c r="D293" s="95" t="s">
        <v>176</v>
      </c>
      <c r="E293" s="96" t="s">
        <v>177</v>
      </c>
      <c r="F293" s="94" t="s">
        <v>23</v>
      </c>
      <c r="G293" s="95"/>
      <c r="H293" s="93"/>
      <c r="I293" s="95"/>
      <c r="J293" s="95"/>
      <c r="K293" s="95"/>
      <c r="L293" s="95"/>
      <c r="M293" s="95"/>
      <c r="N293" s="105" t="s">
        <v>23</v>
      </c>
      <c r="O293" s="105" t="s">
        <v>23</v>
      </c>
      <c r="P293" s="96"/>
      <c r="Q293" s="96"/>
      <c r="R293" s="96"/>
      <c r="S293" s="116"/>
      <c r="T293" s="107" t="s">
        <v>23</v>
      </c>
      <c r="U293" s="95"/>
    </row>
    <row r="294" spans="2:21" ht="282.75">
      <c r="B294" s="11" t="s">
        <v>502</v>
      </c>
      <c r="C294" s="65"/>
      <c r="D294" s="22" t="s">
        <v>176</v>
      </c>
      <c r="E294" s="18" t="s">
        <v>177</v>
      </c>
      <c r="F294" s="65">
        <v>10000</v>
      </c>
      <c r="G294" s="22" t="s">
        <v>503</v>
      </c>
      <c r="H294" s="11" t="s">
        <v>504</v>
      </c>
      <c r="I294" s="22" t="s">
        <v>393</v>
      </c>
      <c r="J294" s="22" t="s">
        <v>439</v>
      </c>
      <c r="K294" s="11" t="s">
        <v>505</v>
      </c>
      <c r="L294" s="11" t="s">
        <v>506</v>
      </c>
      <c r="M294" s="11" t="s">
        <v>507</v>
      </c>
      <c r="N294" s="30"/>
      <c r="O294" s="30"/>
      <c r="P294" s="18"/>
      <c r="Q294" s="18"/>
      <c r="R294" s="18"/>
      <c r="S294" s="113"/>
      <c r="T294" s="67"/>
      <c r="U294" s="33" t="s">
        <v>62</v>
      </c>
    </row>
    <row r="295" spans="2:21" ht="24">
      <c r="B295" s="11" t="s">
        <v>508</v>
      </c>
      <c r="C295" s="65">
        <v>30000</v>
      </c>
      <c r="D295" s="22" t="s">
        <v>176</v>
      </c>
      <c r="E295" s="18" t="s">
        <v>177</v>
      </c>
      <c r="F295" s="65" t="s">
        <v>23</v>
      </c>
      <c r="G295" s="22"/>
      <c r="H295" s="11"/>
      <c r="I295" s="22"/>
      <c r="J295" s="22"/>
      <c r="K295" s="22"/>
      <c r="L295" s="22"/>
      <c r="M295" s="22"/>
      <c r="N295" s="30" t="s">
        <v>23</v>
      </c>
      <c r="O295" s="30" t="s">
        <v>23</v>
      </c>
      <c r="P295" s="18"/>
      <c r="Q295" s="18"/>
      <c r="R295" s="18"/>
      <c r="S295" s="113"/>
      <c r="T295" s="67" t="s">
        <v>23</v>
      </c>
      <c r="U295" s="22"/>
    </row>
    <row r="296" spans="2:21" s="92" customFormat="1" ht="24">
      <c r="B296" s="93" t="s">
        <v>509</v>
      </c>
      <c r="C296" s="94">
        <v>20000</v>
      </c>
      <c r="D296" s="95" t="s">
        <v>176</v>
      </c>
      <c r="E296" s="96" t="s">
        <v>177</v>
      </c>
      <c r="F296" s="94" t="s">
        <v>23</v>
      </c>
      <c r="G296" s="95"/>
      <c r="H296" s="93"/>
      <c r="I296" s="95"/>
      <c r="J296" s="95"/>
      <c r="K296" s="95"/>
      <c r="L296" s="95"/>
      <c r="M296" s="95"/>
      <c r="N296" s="105" t="s">
        <v>23</v>
      </c>
      <c r="O296" s="105" t="s">
        <v>23</v>
      </c>
      <c r="P296" s="96"/>
      <c r="Q296" s="96"/>
      <c r="R296" s="96"/>
      <c r="S296" s="116"/>
      <c r="T296" s="107" t="s">
        <v>23</v>
      </c>
      <c r="U296" s="95"/>
    </row>
    <row r="297" spans="2:21" ht="377.25">
      <c r="B297" s="11" t="s">
        <v>510</v>
      </c>
      <c r="C297" s="65"/>
      <c r="D297" s="22" t="s">
        <v>176</v>
      </c>
      <c r="E297" s="18" t="s">
        <v>177</v>
      </c>
      <c r="F297" s="65">
        <v>20200</v>
      </c>
      <c r="G297" s="22" t="s">
        <v>511</v>
      </c>
      <c r="H297" s="11" t="s">
        <v>512</v>
      </c>
      <c r="I297" s="22" t="s">
        <v>393</v>
      </c>
      <c r="J297" s="22" t="s">
        <v>439</v>
      </c>
      <c r="K297" s="11" t="s">
        <v>513</v>
      </c>
      <c r="L297" s="11" t="s">
        <v>514</v>
      </c>
      <c r="M297" s="11" t="s">
        <v>515</v>
      </c>
      <c r="N297" s="30" t="s">
        <v>23</v>
      </c>
      <c r="O297" s="30" t="s">
        <v>23</v>
      </c>
      <c r="P297" s="18"/>
      <c r="Q297" s="18"/>
      <c r="R297" s="18"/>
      <c r="S297" s="113"/>
      <c r="T297" s="67" t="s">
        <v>23</v>
      </c>
      <c r="U297" s="33" t="s">
        <v>62</v>
      </c>
    </row>
    <row r="298" spans="2:21" ht="24">
      <c r="B298" s="11"/>
      <c r="C298" s="22" t="s">
        <v>23</v>
      </c>
      <c r="D298" s="22" t="s">
        <v>23</v>
      </c>
      <c r="E298" s="22" t="s">
        <v>23</v>
      </c>
      <c r="F298" s="22" t="s">
        <v>23</v>
      </c>
      <c r="G298" s="22"/>
      <c r="H298" s="11"/>
      <c r="I298" s="22"/>
      <c r="J298" s="22"/>
      <c r="K298" s="22"/>
      <c r="L298" s="22"/>
      <c r="M298" s="22"/>
      <c r="N298" s="30" t="s">
        <v>23</v>
      </c>
      <c r="O298" s="30" t="s">
        <v>23</v>
      </c>
      <c r="P298" s="18" t="s">
        <v>23</v>
      </c>
      <c r="Q298" s="18" t="s">
        <v>23</v>
      </c>
      <c r="R298" s="18" t="s">
        <v>23</v>
      </c>
      <c r="S298" s="22" t="s">
        <v>23</v>
      </c>
      <c r="T298" s="67" t="s">
        <v>23</v>
      </c>
      <c r="U298" s="22"/>
    </row>
    <row r="299" spans="2:21" ht="24">
      <c r="B299" s="226" t="s">
        <v>516</v>
      </c>
      <c r="C299" s="226"/>
      <c r="D299" s="226"/>
      <c r="E299" s="226"/>
      <c r="F299" s="226"/>
      <c r="G299" s="226"/>
      <c r="H299" s="226"/>
      <c r="I299" s="226"/>
      <c r="J299" s="226"/>
      <c r="K299" s="226"/>
      <c r="L299" s="226"/>
      <c r="M299" s="226"/>
      <c r="N299" s="226"/>
      <c r="O299" s="226"/>
      <c r="P299" s="226"/>
      <c r="Q299" s="226"/>
      <c r="R299" s="226"/>
      <c r="S299" s="226"/>
      <c r="T299" s="226"/>
      <c r="U299" s="226"/>
    </row>
    <row r="300" spans="2:21" ht="47.25">
      <c r="B300" s="11" t="s">
        <v>517</v>
      </c>
      <c r="C300" s="65">
        <v>7200</v>
      </c>
      <c r="D300" s="22" t="s">
        <v>176</v>
      </c>
      <c r="E300" s="18" t="s">
        <v>177</v>
      </c>
      <c r="F300" s="22" t="s">
        <v>23</v>
      </c>
      <c r="G300" s="22"/>
      <c r="H300" s="11"/>
      <c r="I300" s="22"/>
      <c r="J300" s="22"/>
      <c r="K300" s="22"/>
      <c r="L300" s="22"/>
      <c r="M300" s="22"/>
      <c r="N300" s="30" t="s">
        <v>23</v>
      </c>
      <c r="O300" s="30" t="s">
        <v>23</v>
      </c>
      <c r="P300" s="18"/>
      <c r="Q300" s="18"/>
      <c r="R300" s="18"/>
      <c r="S300" s="113"/>
      <c r="T300" s="67" t="s">
        <v>23</v>
      </c>
      <c r="U300" s="22"/>
    </row>
    <row r="301" spans="2:21" ht="74.25">
      <c r="B301" s="117" t="s">
        <v>518</v>
      </c>
      <c r="C301" s="65">
        <v>7200</v>
      </c>
      <c r="D301" s="22" t="s">
        <v>176</v>
      </c>
      <c r="E301" s="18" t="s">
        <v>177</v>
      </c>
      <c r="F301" s="22" t="s">
        <v>23</v>
      </c>
      <c r="G301" s="22"/>
      <c r="H301" s="11"/>
      <c r="I301" s="22"/>
      <c r="J301" s="22"/>
      <c r="K301" s="22"/>
      <c r="L301" s="22"/>
      <c r="M301" s="22"/>
      <c r="N301" s="30" t="s">
        <v>23</v>
      </c>
      <c r="O301" s="30" t="s">
        <v>23</v>
      </c>
      <c r="P301" s="18"/>
      <c r="Q301" s="18"/>
      <c r="R301" s="18"/>
      <c r="S301" s="113"/>
      <c r="T301" s="67" t="s">
        <v>23</v>
      </c>
      <c r="U301" s="22"/>
    </row>
    <row r="302" spans="2:21" ht="74.25">
      <c r="B302" s="117" t="s">
        <v>519</v>
      </c>
      <c r="C302" s="65">
        <v>3600</v>
      </c>
      <c r="D302" s="22" t="s">
        <v>176</v>
      </c>
      <c r="E302" s="18" t="s">
        <v>177</v>
      </c>
      <c r="F302" s="22" t="s">
        <v>23</v>
      </c>
      <c r="G302" s="22"/>
      <c r="H302" s="11"/>
      <c r="I302" s="22"/>
      <c r="J302" s="22"/>
      <c r="K302" s="22"/>
      <c r="L302" s="22"/>
      <c r="M302" s="22"/>
      <c r="N302" s="30" t="s">
        <v>23</v>
      </c>
      <c r="O302" s="30" t="s">
        <v>23</v>
      </c>
      <c r="P302" s="18"/>
      <c r="Q302" s="18"/>
      <c r="R302" s="18"/>
      <c r="S302" s="113"/>
      <c r="T302" s="67" t="s">
        <v>23</v>
      </c>
      <c r="U302" s="22"/>
    </row>
    <row r="303" spans="2:21" ht="24">
      <c r="B303" s="230" t="s">
        <v>462</v>
      </c>
      <c r="C303" s="230"/>
      <c r="D303" s="230"/>
      <c r="E303" s="230"/>
      <c r="F303" s="230"/>
      <c r="G303" s="230"/>
      <c r="H303" s="230"/>
      <c r="I303" s="230"/>
      <c r="J303" s="230"/>
      <c r="K303" s="230"/>
      <c r="L303" s="230"/>
      <c r="M303" s="230"/>
      <c r="N303" s="230"/>
      <c r="O303" s="230"/>
      <c r="P303" s="230"/>
      <c r="Q303" s="230"/>
      <c r="R303" s="230"/>
      <c r="S303" s="230"/>
      <c r="T303" s="230"/>
      <c r="U303" s="230"/>
    </row>
    <row r="304" spans="2:21" ht="47.25">
      <c r="B304" s="11" t="s">
        <v>520</v>
      </c>
      <c r="C304" s="65">
        <v>5000</v>
      </c>
      <c r="D304" s="22" t="s">
        <v>176</v>
      </c>
      <c r="E304" s="18" t="s">
        <v>177</v>
      </c>
      <c r="F304" s="22" t="s">
        <v>23</v>
      </c>
      <c r="G304" s="22"/>
      <c r="H304" s="11"/>
      <c r="I304" s="22"/>
      <c r="J304" s="22"/>
      <c r="K304" s="22"/>
      <c r="L304" s="22"/>
      <c r="M304" s="22"/>
      <c r="N304" s="30" t="s">
        <v>23</v>
      </c>
      <c r="O304" s="30" t="s">
        <v>23</v>
      </c>
      <c r="P304" s="18"/>
      <c r="Q304" s="18"/>
      <c r="R304" s="18"/>
      <c r="S304" s="113"/>
      <c r="T304" s="67" t="s">
        <v>23</v>
      </c>
      <c r="U304" s="22"/>
    </row>
    <row r="305" spans="2:21" ht="24">
      <c r="B305" s="11"/>
      <c r="C305" s="65" t="s">
        <v>23</v>
      </c>
      <c r="D305" s="22" t="s">
        <v>23</v>
      </c>
      <c r="E305" s="22" t="s">
        <v>23</v>
      </c>
      <c r="F305" s="22" t="s">
        <v>23</v>
      </c>
      <c r="G305" s="22"/>
      <c r="H305" s="11"/>
      <c r="I305" s="22"/>
      <c r="J305" s="22"/>
      <c r="K305" s="22"/>
      <c r="L305" s="22"/>
      <c r="M305" s="22"/>
      <c r="N305" s="30" t="s">
        <v>23</v>
      </c>
      <c r="O305" s="30" t="s">
        <v>23</v>
      </c>
      <c r="P305" s="18"/>
      <c r="Q305" s="18"/>
      <c r="R305" s="18"/>
      <c r="S305" s="22"/>
      <c r="T305" s="67" t="s">
        <v>23</v>
      </c>
      <c r="U305" s="22"/>
    </row>
    <row r="306" spans="2:21" ht="24">
      <c r="B306" s="226" t="s">
        <v>521</v>
      </c>
      <c r="C306" s="226"/>
      <c r="D306" s="226"/>
      <c r="E306" s="226"/>
      <c r="F306" s="226"/>
      <c r="G306" s="226"/>
      <c r="H306" s="226"/>
      <c r="I306" s="226"/>
      <c r="J306" s="226"/>
      <c r="K306" s="226"/>
      <c r="L306" s="226"/>
      <c r="M306" s="226"/>
      <c r="N306" s="226"/>
      <c r="O306" s="226"/>
      <c r="P306" s="226"/>
      <c r="Q306" s="226"/>
      <c r="R306" s="226"/>
      <c r="S306" s="226"/>
      <c r="T306" s="226"/>
      <c r="U306" s="226"/>
    </row>
    <row r="307" spans="2:21" ht="47.25">
      <c r="B307" s="11" t="s">
        <v>522</v>
      </c>
      <c r="C307" s="65">
        <v>210000</v>
      </c>
      <c r="D307" s="22" t="s">
        <v>176</v>
      </c>
      <c r="E307" s="18" t="s">
        <v>177</v>
      </c>
      <c r="F307" s="22" t="s">
        <v>23</v>
      </c>
      <c r="G307" s="22"/>
      <c r="H307" s="11"/>
      <c r="I307" s="22"/>
      <c r="J307" s="22"/>
      <c r="K307" s="22"/>
      <c r="L307" s="22"/>
      <c r="M307" s="22"/>
      <c r="N307" s="30" t="s">
        <v>23</v>
      </c>
      <c r="O307" s="30" t="s">
        <v>23</v>
      </c>
      <c r="P307" s="18"/>
      <c r="Q307" s="18"/>
      <c r="R307" s="18"/>
      <c r="S307" s="113"/>
      <c r="T307" s="67" t="s">
        <v>23</v>
      </c>
      <c r="U307" s="22"/>
    </row>
    <row r="308" spans="2:21" ht="47.25">
      <c r="B308" s="11" t="s">
        <v>523</v>
      </c>
      <c r="C308" s="65">
        <v>7500</v>
      </c>
      <c r="D308" s="22" t="s">
        <v>176</v>
      </c>
      <c r="E308" s="18" t="s">
        <v>177</v>
      </c>
      <c r="F308" s="22" t="s">
        <v>23</v>
      </c>
      <c r="G308" s="22"/>
      <c r="H308" s="11"/>
      <c r="I308" s="22"/>
      <c r="J308" s="22"/>
      <c r="K308" s="22"/>
      <c r="L308" s="22"/>
      <c r="M308" s="22"/>
      <c r="N308" s="30" t="s">
        <v>23</v>
      </c>
      <c r="O308" s="30" t="s">
        <v>23</v>
      </c>
      <c r="P308" s="18"/>
      <c r="Q308" s="18"/>
      <c r="R308" s="18"/>
      <c r="S308" s="113"/>
      <c r="T308" s="67" t="s">
        <v>23</v>
      </c>
      <c r="U308" s="22"/>
    </row>
    <row r="309" spans="2:21" ht="24">
      <c r="B309" s="11"/>
      <c r="C309" s="22" t="s">
        <v>23</v>
      </c>
      <c r="D309" s="22" t="s">
        <v>23</v>
      </c>
      <c r="E309" s="22" t="s">
        <v>23</v>
      </c>
      <c r="F309" s="22" t="s">
        <v>23</v>
      </c>
      <c r="G309" s="22"/>
      <c r="H309" s="11"/>
      <c r="I309" s="22"/>
      <c r="J309" s="22"/>
      <c r="K309" s="22"/>
      <c r="L309" s="22"/>
      <c r="M309" s="22"/>
      <c r="N309" s="30" t="s">
        <v>23</v>
      </c>
      <c r="O309" s="30" t="s">
        <v>23</v>
      </c>
      <c r="P309" s="18"/>
      <c r="Q309" s="18" t="s">
        <v>23</v>
      </c>
      <c r="R309" s="18" t="s">
        <v>23</v>
      </c>
      <c r="S309" s="22" t="s">
        <v>23</v>
      </c>
      <c r="T309" s="67" t="s">
        <v>23</v>
      </c>
      <c r="U309" s="22"/>
    </row>
    <row r="310" spans="2:21" ht="24">
      <c r="B310" s="198" t="s">
        <v>176</v>
      </c>
      <c r="C310" s="198"/>
      <c r="D310" s="198"/>
      <c r="E310" s="198"/>
      <c r="F310" s="198"/>
      <c r="G310" s="198"/>
      <c r="H310" s="198"/>
      <c r="I310" s="198"/>
      <c r="J310" s="198"/>
      <c r="K310" s="198"/>
      <c r="L310" s="198"/>
      <c r="M310" s="198"/>
      <c r="N310" s="198"/>
      <c r="O310" s="198"/>
      <c r="P310" s="198"/>
      <c r="Q310" s="198"/>
      <c r="R310" s="198"/>
      <c r="S310" s="198"/>
      <c r="T310" s="198"/>
      <c r="U310" s="198"/>
    </row>
    <row r="311" spans="2:21" ht="24">
      <c r="B311" s="93" t="s">
        <v>524</v>
      </c>
      <c r="C311" s="94">
        <v>3935820</v>
      </c>
      <c r="D311" s="95" t="s">
        <v>176</v>
      </c>
      <c r="E311" s="96" t="s">
        <v>177</v>
      </c>
      <c r="F311" s="95" t="s">
        <v>23</v>
      </c>
      <c r="G311" s="95"/>
      <c r="H311" s="93"/>
      <c r="I311" s="95"/>
      <c r="J311" s="95"/>
      <c r="K311" s="95"/>
      <c r="L311" s="95"/>
      <c r="M311" s="95"/>
      <c r="N311" s="105" t="s">
        <v>23</v>
      </c>
      <c r="O311" s="105" t="s">
        <v>23</v>
      </c>
      <c r="P311" s="96"/>
      <c r="Q311" s="96"/>
      <c r="R311" s="96"/>
      <c r="S311" s="116"/>
      <c r="T311" s="107"/>
      <c r="U311" s="95"/>
    </row>
    <row r="312" spans="2:21" ht="259.5">
      <c r="B312" s="41" t="s">
        <v>525</v>
      </c>
      <c r="C312" s="65"/>
      <c r="D312" s="22" t="s">
        <v>176</v>
      </c>
      <c r="E312" s="18" t="s">
        <v>177</v>
      </c>
      <c r="F312" s="65">
        <v>10000</v>
      </c>
      <c r="G312" s="22" t="s">
        <v>526</v>
      </c>
      <c r="H312" s="11" t="s">
        <v>527</v>
      </c>
      <c r="I312" s="22" t="s">
        <v>410</v>
      </c>
      <c r="J312" s="22" t="s">
        <v>528</v>
      </c>
      <c r="K312" s="11" t="s">
        <v>529</v>
      </c>
      <c r="L312" s="11" t="s">
        <v>530</v>
      </c>
      <c r="M312" s="11" t="s">
        <v>531</v>
      </c>
      <c r="N312" s="30"/>
      <c r="O312" s="30"/>
      <c r="P312" s="18"/>
      <c r="Q312" s="18"/>
      <c r="R312" s="18"/>
      <c r="S312" s="113"/>
      <c r="T312" s="67"/>
      <c r="U312" s="33" t="s">
        <v>62</v>
      </c>
    </row>
    <row r="313" spans="2:21" ht="94.5">
      <c r="B313" s="41" t="s">
        <v>532</v>
      </c>
      <c r="C313" s="65"/>
      <c r="D313" s="22" t="s">
        <v>176</v>
      </c>
      <c r="E313" s="18" t="s">
        <v>177</v>
      </c>
      <c r="F313" s="65">
        <v>10000</v>
      </c>
      <c r="G313" s="22" t="s">
        <v>533</v>
      </c>
      <c r="H313" s="11" t="s">
        <v>534</v>
      </c>
      <c r="I313" s="22" t="s">
        <v>410</v>
      </c>
      <c r="J313" s="22" t="s">
        <v>535</v>
      </c>
      <c r="K313" s="11" t="s">
        <v>529</v>
      </c>
      <c r="L313" s="11" t="s">
        <v>530</v>
      </c>
      <c r="M313" s="11" t="s">
        <v>536</v>
      </c>
      <c r="N313" s="30"/>
      <c r="O313" s="30"/>
      <c r="P313" s="18"/>
      <c r="Q313" s="18"/>
      <c r="R313" s="18"/>
      <c r="S313" s="113"/>
      <c r="T313" s="67"/>
      <c r="U313" s="35" t="s">
        <v>65</v>
      </c>
    </row>
    <row r="314" spans="2:21" ht="165.75">
      <c r="B314" s="11" t="s">
        <v>537</v>
      </c>
      <c r="C314" s="65"/>
      <c r="D314" s="22" t="s">
        <v>176</v>
      </c>
      <c r="E314" s="18" t="s">
        <v>177</v>
      </c>
      <c r="F314" s="65">
        <v>1900</v>
      </c>
      <c r="G314" s="22" t="s">
        <v>538</v>
      </c>
      <c r="H314" s="11" t="s">
        <v>539</v>
      </c>
      <c r="I314" s="22" t="s">
        <v>410</v>
      </c>
      <c r="J314" s="22" t="s">
        <v>540</v>
      </c>
      <c r="K314" s="22" t="s">
        <v>541</v>
      </c>
      <c r="L314" s="22" t="s">
        <v>542</v>
      </c>
      <c r="M314" s="11" t="s">
        <v>543</v>
      </c>
      <c r="N314" s="30"/>
      <c r="O314" s="30"/>
      <c r="P314" s="18"/>
      <c r="Q314" s="18"/>
      <c r="R314" s="18"/>
      <c r="S314" s="113"/>
      <c r="T314" s="67"/>
      <c r="U314" s="33" t="s">
        <v>62</v>
      </c>
    </row>
    <row r="315" spans="2:21" ht="165.75">
      <c r="B315" s="11" t="s">
        <v>544</v>
      </c>
      <c r="C315" s="65"/>
      <c r="D315" s="22" t="s">
        <v>176</v>
      </c>
      <c r="E315" s="18" t="s">
        <v>177</v>
      </c>
      <c r="F315" s="65">
        <v>150000</v>
      </c>
      <c r="G315" s="22" t="s">
        <v>545</v>
      </c>
      <c r="H315" s="11" t="s">
        <v>546</v>
      </c>
      <c r="I315" s="22" t="s">
        <v>410</v>
      </c>
      <c r="J315" s="22" t="s">
        <v>540</v>
      </c>
      <c r="K315" s="11" t="s">
        <v>547</v>
      </c>
      <c r="L315" s="22"/>
      <c r="M315" s="11" t="s">
        <v>548</v>
      </c>
      <c r="N315" s="30"/>
      <c r="O315" s="30"/>
      <c r="P315" s="18"/>
      <c r="Q315" s="18"/>
      <c r="R315" s="18"/>
      <c r="S315" s="113"/>
      <c r="T315" s="67"/>
      <c r="U315" s="33" t="s">
        <v>62</v>
      </c>
    </row>
    <row r="316" spans="2:21" ht="24">
      <c r="B316" s="93" t="s">
        <v>549</v>
      </c>
      <c r="C316" s="94">
        <v>2000000</v>
      </c>
      <c r="D316" s="95" t="s">
        <v>176</v>
      </c>
      <c r="E316" s="96" t="s">
        <v>177</v>
      </c>
      <c r="F316" s="94" t="s">
        <v>23</v>
      </c>
      <c r="G316" s="95"/>
      <c r="H316" s="93"/>
      <c r="I316" s="95"/>
      <c r="J316" s="95"/>
      <c r="K316" s="95"/>
      <c r="L316" s="95"/>
      <c r="M316" s="95"/>
      <c r="N316" s="105" t="s">
        <v>23</v>
      </c>
      <c r="O316" s="105" t="s">
        <v>23</v>
      </c>
      <c r="P316" s="96"/>
      <c r="Q316" s="96"/>
      <c r="R316" s="96"/>
      <c r="S316" s="116"/>
      <c r="T316" s="107" t="s">
        <v>23</v>
      </c>
      <c r="U316" s="95"/>
    </row>
    <row r="317" spans="2:21" ht="188.25">
      <c r="B317" s="11" t="s">
        <v>550</v>
      </c>
      <c r="D317" s="22" t="s">
        <v>176</v>
      </c>
      <c r="E317" s="18" t="s">
        <v>177</v>
      </c>
      <c r="F317" s="65">
        <v>144600</v>
      </c>
      <c r="G317" s="22" t="s">
        <v>551</v>
      </c>
      <c r="H317" s="11" t="s">
        <v>552</v>
      </c>
      <c r="I317" s="22" t="s">
        <v>410</v>
      </c>
      <c r="J317" s="22" t="s">
        <v>540</v>
      </c>
      <c r="K317" s="11" t="s">
        <v>553</v>
      </c>
      <c r="L317" s="22" t="s">
        <v>554</v>
      </c>
      <c r="M317" s="11" t="s">
        <v>555</v>
      </c>
      <c r="N317" s="30"/>
      <c r="O317" s="30"/>
      <c r="P317" s="18"/>
      <c r="Q317" s="18"/>
      <c r="R317" s="18"/>
      <c r="S317" s="113"/>
      <c r="T317" s="67"/>
      <c r="U317" s="33" t="s">
        <v>62</v>
      </c>
    </row>
    <row r="318" spans="2:21" ht="259.5">
      <c r="B318" s="11" t="s">
        <v>556</v>
      </c>
      <c r="C318" s="65"/>
      <c r="D318" s="22" t="s">
        <v>176</v>
      </c>
      <c r="E318" s="18" t="s">
        <v>177</v>
      </c>
      <c r="F318" s="65">
        <v>182500</v>
      </c>
      <c r="G318" s="22" t="s">
        <v>557</v>
      </c>
      <c r="H318" s="11" t="s">
        <v>558</v>
      </c>
      <c r="I318" s="11" t="s">
        <v>559</v>
      </c>
      <c r="J318" s="11" t="s">
        <v>560</v>
      </c>
      <c r="K318" s="11" t="s">
        <v>561</v>
      </c>
      <c r="L318" s="22" t="s">
        <v>226</v>
      </c>
      <c r="M318" s="11" t="s">
        <v>562</v>
      </c>
      <c r="N318" s="30"/>
      <c r="O318" s="30"/>
      <c r="P318" s="18"/>
      <c r="Q318" s="18"/>
      <c r="R318" s="18"/>
      <c r="S318" s="113"/>
      <c r="T318" s="67"/>
      <c r="U318" s="35" t="s">
        <v>65</v>
      </c>
    </row>
    <row r="319" spans="2:21" ht="212.25">
      <c r="B319" s="11" t="s">
        <v>563</v>
      </c>
      <c r="C319" s="65"/>
      <c r="D319" s="22" t="s">
        <v>176</v>
      </c>
      <c r="E319" s="18" t="s">
        <v>177</v>
      </c>
      <c r="F319" s="65">
        <v>180750</v>
      </c>
      <c r="G319" s="22" t="s">
        <v>564</v>
      </c>
      <c r="H319" s="11" t="s">
        <v>565</v>
      </c>
      <c r="I319" s="22" t="s">
        <v>393</v>
      </c>
      <c r="J319" s="11" t="s">
        <v>566</v>
      </c>
      <c r="K319" s="11" t="s">
        <v>567</v>
      </c>
      <c r="L319" s="11" t="s">
        <v>568</v>
      </c>
      <c r="M319" s="11" t="s">
        <v>569</v>
      </c>
      <c r="N319" s="30"/>
      <c r="O319" s="30"/>
      <c r="P319" s="18"/>
      <c r="Q319" s="18"/>
      <c r="R319" s="18"/>
      <c r="S319" s="113"/>
      <c r="T319" s="67"/>
      <c r="U319" s="33" t="s">
        <v>62</v>
      </c>
    </row>
    <row r="320" spans="2:21" ht="212.25">
      <c r="B320" s="11" t="s">
        <v>570</v>
      </c>
      <c r="C320" s="65"/>
      <c r="D320" s="22" t="s">
        <v>176</v>
      </c>
      <c r="E320" s="18" t="s">
        <v>177</v>
      </c>
      <c r="F320" s="65">
        <v>175700</v>
      </c>
      <c r="G320" s="22" t="s">
        <v>571</v>
      </c>
      <c r="H320" s="11" t="s">
        <v>572</v>
      </c>
      <c r="I320" s="11" t="s">
        <v>573</v>
      </c>
      <c r="J320" s="11" t="s">
        <v>574</v>
      </c>
      <c r="K320" s="11" t="s">
        <v>575</v>
      </c>
      <c r="L320" s="11" t="s">
        <v>576</v>
      </c>
      <c r="M320" s="11" t="s">
        <v>577</v>
      </c>
      <c r="N320" s="30"/>
      <c r="O320" s="30"/>
      <c r="P320" s="18"/>
      <c r="Q320" s="18"/>
      <c r="R320" s="18"/>
      <c r="S320" s="113"/>
      <c r="T320" s="67"/>
      <c r="U320" s="35" t="s">
        <v>65</v>
      </c>
    </row>
    <row r="321" spans="2:21" ht="94.5">
      <c r="B321" s="11" t="s">
        <v>578</v>
      </c>
      <c r="C321" s="65"/>
      <c r="D321" s="22" t="s">
        <v>176</v>
      </c>
      <c r="E321" s="18" t="s">
        <v>177</v>
      </c>
      <c r="F321" s="65">
        <v>232200</v>
      </c>
      <c r="G321" s="22" t="s">
        <v>579</v>
      </c>
      <c r="H321" s="11" t="s">
        <v>580</v>
      </c>
      <c r="I321" s="22" t="s">
        <v>581</v>
      </c>
      <c r="J321" s="22" t="s">
        <v>582</v>
      </c>
      <c r="K321" s="22" t="s">
        <v>583</v>
      </c>
      <c r="L321" s="22" t="s">
        <v>582</v>
      </c>
      <c r="M321" s="11" t="s">
        <v>584</v>
      </c>
      <c r="N321" s="30"/>
      <c r="O321" s="30"/>
      <c r="P321" s="18"/>
      <c r="Q321" s="18"/>
      <c r="R321" s="18"/>
      <c r="S321" s="113"/>
      <c r="T321" s="67"/>
      <c r="U321" s="35" t="s">
        <v>65</v>
      </c>
    </row>
    <row r="322" spans="2:21" ht="118.5">
      <c r="B322" s="11" t="s">
        <v>585</v>
      </c>
      <c r="C322" s="65"/>
      <c r="D322" s="22" t="s">
        <v>176</v>
      </c>
      <c r="E322" s="18" t="s">
        <v>177</v>
      </c>
      <c r="F322" s="65">
        <v>133100</v>
      </c>
      <c r="G322" s="22" t="s">
        <v>586</v>
      </c>
      <c r="H322" s="11" t="s">
        <v>587</v>
      </c>
      <c r="I322" s="22" t="s">
        <v>588</v>
      </c>
      <c r="J322" s="11" t="s">
        <v>589</v>
      </c>
      <c r="K322" s="11" t="s">
        <v>590</v>
      </c>
      <c r="L322" s="22"/>
      <c r="M322" s="11" t="s">
        <v>591</v>
      </c>
      <c r="N322" s="30"/>
      <c r="O322" s="30"/>
      <c r="P322" s="18"/>
      <c r="Q322" s="18"/>
      <c r="R322" s="18"/>
      <c r="S322" s="113"/>
      <c r="T322" s="67"/>
      <c r="U322" s="33" t="s">
        <v>62</v>
      </c>
    </row>
    <row r="323" spans="2:21" ht="259.5">
      <c r="B323" s="11" t="s">
        <v>592</v>
      </c>
      <c r="C323" s="65"/>
      <c r="D323" s="22" t="s">
        <v>176</v>
      </c>
      <c r="E323" s="18" t="s">
        <v>177</v>
      </c>
      <c r="F323" s="65">
        <v>394500</v>
      </c>
      <c r="G323" s="22" t="s">
        <v>593</v>
      </c>
      <c r="H323" s="11" t="s">
        <v>594</v>
      </c>
      <c r="I323" s="22" t="s">
        <v>595</v>
      </c>
      <c r="J323" s="11" t="s">
        <v>341</v>
      </c>
      <c r="K323" s="11" t="s">
        <v>596</v>
      </c>
      <c r="L323" s="22"/>
      <c r="M323" s="11" t="s">
        <v>597</v>
      </c>
      <c r="N323" s="30"/>
      <c r="O323" s="30"/>
      <c r="P323" s="18"/>
      <c r="Q323" s="18"/>
      <c r="R323" s="18"/>
      <c r="S323" s="113"/>
      <c r="T323" s="67"/>
      <c r="U323" s="35" t="s">
        <v>65</v>
      </c>
    </row>
    <row r="324" spans="2:21" ht="118.5">
      <c r="B324" s="11" t="s">
        <v>598</v>
      </c>
      <c r="C324" s="65"/>
      <c r="D324" s="22" t="s">
        <v>176</v>
      </c>
      <c r="E324" s="18" t="s">
        <v>177</v>
      </c>
      <c r="F324" s="65">
        <v>167600</v>
      </c>
      <c r="G324" s="22" t="s">
        <v>599</v>
      </c>
      <c r="H324" s="11" t="s">
        <v>600</v>
      </c>
      <c r="I324" s="11" t="s">
        <v>601</v>
      </c>
      <c r="J324" s="11" t="s">
        <v>602</v>
      </c>
      <c r="K324" s="11" t="s">
        <v>603</v>
      </c>
      <c r="L324" s="22" t="s">
        <v>604</v>
      </c>
      <c r="M324" s="11" t="s">
        <v>605</v>
      </c>
      <c r="N324" s="30"/>
      <c r="O324" s="30"/>
      <c r="P324" s="18"/>
      <c r="Q324" s="18"/>
      <c r="R324" s="18"/>
      <c r="S324" s="113"/>
      <c r="T324" s="67"/>
      <c r="U324" s="35" t="s">
        <v>65</v>
      </c>
    </row>
    <row r="325" spans="2:21" ht="24">
      <c r="B325" s="11" t="s">
        <v>606</v>
      </c>
      <c r="C325" s="65">
        <v>32000</v>
      </c>
      <c r="D325" s="22" t="s">
        <v>176</v>
      </c>
      <c r="E325" s="18" t="s">
        <v>177</v>
      </c>
      <c r="F325" s="65" t="s">
        <v>23</v>
      </c>
      <c r="G325" s="22"/>
      <c r="H325" s="11"/>
      <c r="I325" s="22"/>
      <c r="J325" s="22"/>
      <c r="K325" s="22"/>
      <c r="L325" s="22"/>
      <c r="M325" s="22"/>
      <c r="N325" s="30" t="s">
        <v>23</v>
      </c>
      <c r="O325" s="30" t="s">
        <v>23</v>
      </c>
      <c r="P325" s="18"/>
      <c r="Q325" s="18"/>
      <c r="R325" s="18"/>
      <c r="S325" s="113"/>
      <c r="T325" s="67" t="s">
        <v>23</v>
      </c>
      <c r="U325" s="22"/>
    </row>
    <row r="326" spans="2:21" ht="24">
      <c r="B326" s="11" t="s">
        <v>607</v>
      </c>
      <c r="C326" s="65">
        <v>40000</v>
      </c>
      <c r="D326" s="22" t="s">
        <v>176</v>
      </c>
      <c r="E326" s="18" t="s">
        <v>177</v>
      </c>
      <c r="F326" s="65" t="s">
        <v>23</v>
      </c>
      <c r="G326" s="22"/>
      <c r="H326" s="11"/>
      <c r="I326" s="22"/>
      <c r="J326" s="22"/>
      <c r="K326" s="22"/>
      <c r="L326" s="22"/>
      <c r="M326" s="22"/>
      <c r="N326" s="30" t="s">
        <v>23</v>
      </c>
      <c r="O326" s="30" t="s">
        <v>23</v>
      </c>
      <c r="P326" s="18"/>
      <c r="Q326" s="18"/>
      <c r="R326" s="18"/>
      <c r="S326" s="113"/>
      <c r="T326" s="67" t="s">
        <v>23</v>
      </c>
      <c r="U326" s="22"/>
    </row>
    <row r="327" spans="2:21" ht="24">
      <c r="B327" s="11" t="s">
        <v>608</v>
      </c>
      <c r="C327" s="65">
        <v>15000</v>
      </c>
      <c r="D327" s="22" t="s">
        <v>176</v>
      </c>
      <c r="E327" s="18" t="s">
        <v>177</v>
      </c>
      <c r="F327" s="65" t="s">
        <v>23</v>
      </c>
      <c r="G327" s="22"/>
      <c r="H327" s="11"/>
      <c r="I327" s="22"/>
      <c r="J327" s="22"/>
      <c r="K327" s="22"/>
      <c r="L327" s="22"/>
      <c r="M327" s="22"/>
      <c r="N327" s="30" t="s">
        <v>23</v>
      </c>
      <c r="O327" s="30" t="s">
        <v>23</v>
      </c>
      <c r="P327" s="18"/>
      <c r="Q327" s="18"/>
      <c r="R327" s="18"/>
      <c r="S327" s="113"/>
      <c r="T327" s="67" t="s">
        <v>23</v>
      </c>
      <c r="U327" s="22"/>
    </row>
    <row r="328" spans="2:21" ht="24">
      <c r="B328" s="93" t="s">
        <v>609</v>
      </c>
      <c r="C328" s="94">
        <v>20000</v>
      </c>
      <c r="D328" s="95" t="s">
        <v>176</v>
      </c>
      <c r="E328" s="96" t="s">
        <v>177</v>
      </c>
      <c r="F328" s="94" t="s">
        <v>23</v>
      </c>
      <c r="G328" s="95"/>
      <c r="H328" s="93"/>
      <c r="I328" s="95"/>
      <c r="J328" s="95"/>
      <c r="K328" s="95"/>
      <c r="L328" s="95"/>
      <c r="M328" s="95"/>
      <c r="N328" s="105" t="s">
        <v>23</v>
      </c>
      <c r="O328" s="105" t="s">
        <v>23</v>
      </c>
      <c r="P328" s="96"/>
      <c r="Q328" s="96"/>
      <c r="R328" s="96"/>
      <c r="S328" s="116"/>
      <c r="T328" s="107" t="s">
        <v>23</v>
      </c>
      <c r="U328" s="95"/>
    </row>
    <row r="329" spans="2:21" ht="141.75">
      <c r="B329" s="11" t="s">
        <v>610</v>
      </c>
      <c r="D329" s="22" t="s">
        <v>176</v>
      </c>
      <c r="E329" s="18" t="s">
        <v>177</v>
      </c>
      <c r="F329" s="65">
        <v>34800</v>
      </c>
      <c r="G329" s="22" t="s">
        <v>611</v>
      </c>
      <c r="H329" s="11" t="s">
        <v>612</v>
      </c>
      <c r="I329" s="11" t="s">
        <v>613</v>
      </c>
      <c r="J329" s="22" t="s">
        <v>540</v>
      </c>
      <c r="K329" s="22"/>
      <c r="L329" s="11" t="s">
        <v>614</v>
      </c>
      <c r="M329" s="22"/>
      <c r="N329" s="30"/>
      <c r="O329" s="30"/>
      <c r="P329" s="18"/>
      <c r="Q329" s="18"/>
      <c r="R329" s="18"/>
      <c r="S329" s="113"/>
      <c r="T329" s="67"/>
      <c r="U329" s="33" t="s">
        <v>62</v>
      </c>
    </row>
    <row r="330" spans="2:21" ht="24">
      <c r="B330" s="93" t="s">
        <v>615</v>
      </c>
      <c r="C330" s="94">
        <v>30000</v>
      </c>
      <c r="D330" s="95" t="s">
        <v>176</v>
      </c>
      <c r="E330" s="96" t="s">
        <v>177</v>
      </c>
      <c r="F330" s="94" t="s">
        <v>23</v>
      </c>
      <c r="G330" s="95"/>
      <c r="H330" s="93"/>
      <c r="I330" s="95"/>
      <c r="J330" s="95"/>
      <c r="K330" s="95"/>
      <c r="L330" s="95"/>
      <c r="M330" s="95"/>
      <c r="N330" s="105" t="s">
        <v>23</v>
      </c>
      <c r="O330" s="105" t="s">
        <v>23</v>
      </c>
      <c r="P330" s="96"/>
      <c r="Q330" s="96"/>
      <c r="R330" s="96"/>
      <c r="S330" s="116"/>
      <c r="T330" s="107" t="s">
        <v>23</v>
      </c>
      <c r="U330" s="95"/>
    </row>
    <row r="331" spans="2:21" ht="71.25">
      <c r="B331" s="41" t="s">
        <v>616</v>
      </c>
      <c r="C331" s="65"/>
      <c r="D331" s="22" t="s">
        <v>176</v>
      </c>
      <c r="E331" s="18" t="s">
        <v>177</v>
      </c>
      <c r="F331" s="65">
        <v>30000</v>
      </c>
      <c r="G331" s="22" t="s">
        <v>617</v>
      </c>
      <c r="H331" s="11" t="s">
        <v>618</v>
      </c>
      <c r="I331" s="11" t="s">
        <v>619</v>
      </c>
      <c r="J331" s="11" t="s">
        <v>620</v>
      </c>
      <c r="K331" s="11" t="s">
        <v>621</v>
      </c>
      <c r="L331" s="22" t="s">
        <v>542</v>
      </c>
      <c r="M331" s="11" t="s">
        <v>622</v>
      </c>
      <c r="N331" s="30"/>
      <c r="O331" s="30"/>
      <c r="P331" s="18"/>
      <c r="Q331" s="18"/>
      <c r="R331" s="18"/>
      <c r="S331" s="113"/>
      <c r="T331" s="67"/>
      <c r="U331" s="33" t="s">
        <v>62</v>
      </c>
    </row>
    <row r="332" spans="2:21" ht="24">
      <c r="B332" s="11" t="s">
        <v>623</v>
      </c>
      <c r="D332" s="22" t="s">
        <v>176</v>
      </c>
      <c r="E332" s="18" t="s">
        <v>177</v>
      </c>
      <c r="F332" s="65">
        <v>150000</v>
      </c>
      <c r="G332" s="22"/>
      <c r="H332" s="11"/>
      <c r="I332" s="22"/>
      <c r="J332" s="22"/>
      <c r="K332" s="22"/>
      <c r="L332" s="22"/>
      <c r="M332" s="22"/>
      <c r="N332" s="30" t="s">
        <v>23</v>
      </c>
      <c r="O332" s="30" t="s">
        <v>23</v>
      </c>
      <c r="P332" s="18"/>
      <c r="Q332" s="18"/>
      <c r="R332" s="18"/>
      <c r="S332" s="113"/>
      <c r="T332" s="67" t="s">
        <v>23</v>
      </c>
      <c r="U332" s="22"/>
    </row>
    <row r="333" spans="2:21" ht="24">
      <c r="B333" s="93" t="s">
        <v>624</v>
      </c>
      <c r="C333" s="94">
        <v>50000</v>
      </c>
      <c r="D333" s="95" t="s">
        <v>176</v>
      </c>
      <c r="E333" s="96" t="s">
        <v>177</v>
      </c>
      <c r="F333" s="94" t="s">
        <v>23</v>
      </c>
      <c r="G333" s="95"/>
      <c r="H333" s="93"/>
      <c r="I333" s="95"/>
      <c r="J333" s="95"/>
      <c r="K333" s="95"/>
      <c r="L333" s="95"/>
      <c r="M333" s="95"/>
      <c r="N333" s="105" t="s">
        <v>23</v>
      </c>
      <c r="O333" s="105" t="s">
        <v>23</v>
      </c>
      <c r="P333" s="96"/>
      <c r="Q333" s="96"/>
      <c r="R333" s="96"/>
      <c r="S333" s="95"/>
      <c r="T333" s="107" t="s">
        <v>23</v>
      </c>
      <c r="U333" s="95"/>
    </row>
    <row r="334" spans="2:21" ht="118.5">
      <c r="B334" s="11" t="s">
        <v>625</v>
      </c>
      <c r="C334" s="65"/>
      <c r="D334" s="22" t="s">
        <v>176</v>
      </c>
      <c r="E334" s="18" t="s">
        <v>177</v>
      </c>
      <c r="F334" s="65">
        <v>50000</v>
      </c>
      <c r="G334" s="22" t="s">
        <v>626</v>
      </c>
      <c r="H334" s="11" t="s">
        <v>627</v>
      </c>
      <c r="I334" s="22" t="s">
        <v>628</v>
      </c>
      <c r="J334" s="11" t="s">
        <v>620</v>
      </c>
      <c r="K334" s="22" t="s">
        <v>629</v>
      </c>
      <c r="L334" s="22" t="s">
        <v>630</v>
      </c>
      <c r="M334" s="11" t="s">
        <v>631</v>
      </c>
      <c r="N334" s="30" t="s">
        <v>23</v>
      </c>
      <c r="O334" s="30" t="s">
        <v>23</v>
      </c>
      <c r="P334" s="18"/>
      <c r="Q334" s="18" t="s">
        <v>23</v>
      </c>
      <c r="R334" s="18" t="s">
        <v>23</v>
      </c>
      <c r="S334" s="22" t="s">
        <v>23</v>
      </c>
      <c r="T334" s="67" t="s">
        <v>23</v>
      </c>
      <c r="U334" s="33" t="s">
        <v>62</v>
      </c>
    </row>
    <row r="335" spans="2:21" ht="24">
      <c r="B335" s="118" t="s">
        <v>632</v>
      </c>
      <c r="C335" s="119"/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</row>
    <row r="336" spans="2:21" ht="24">
      <c r="B336" s="22" t="s">
        <v>633</v>
      </c>
      <c r="C336" s="65">
        <v>1241000</v>
      </c>
      <c r="D336" s="34" t="s">
        <v>176</v>
      </c>
      <c r="E336" s="110" t="s">
        <v>177</v>
      </c>
      <c r="F336" s="22"/>
      <c r="G336" s="22"/>
      <c r="H336" s="11"/>
      <c r="I336" s="22"/>
      <c r="J336" s="22"/>
      <c r="K336" s="22"/>
      <c r="L336" s="22"/>
      <c r="M336" s="22"/>
      <c r="N336" s="30" t="s">
        <v>23</v>
      </c>
      <c r="O336" s="30" t="s">
        <v>23</v>
      </c>
      <c r="P336" s="18"/>
      <c r="Q336" s="18"/>
      <c r="R336" s="18"/>
      <c r="S336" s="22"/>
      <c r="T336" s="67" t="s">
        <v>23</v>
      </c>
      <c r="U336" s="22"/>
    </row>
    <row r="337" spans="2:21" ht="24">
      <c r="B337" s="22" t="s">
        <v>23</v>
      </c>
      <c r="C337" s="65" t="s">
        <v>23</v>
      </c>
      <c r="D337" s="120"/>
      <c r="E337" s="22" t="s">
        <v>23</v>
      </c>
      <c r="F337" s="22"/>
      <c r="G337" s="22"/>
      <c r="H337" s="11"/>
      <c r="I337" s="22"/>
      <c r="J337" s="22"/>
      <c r="K337" s="22"/>
      <c r="L337" s="22"/>
      <c r="M337" s="22"/>
      <c r="N337" s="30" t="s">
        <v>23</v>
      </c>
      <c r="O337" s="30" t="s">
        <v>23</v>
      </c>
      <c r="P337" s="18"/>
      <c r="Q337" s="18"/>
      <c r="R337" s="18"/>
      <c r="S337" s="22"/>
      <c r="T337" s="67" t="s">
        <v>23</v>
      </c>
      <c r="U337" s="22"/>
    </row>
    <row r="338" spans="2:21" ht="24">
      <c r="B338" s="22" t="s">
        <v>23</v>
      </c>
      <c r="C338" s="65" t="s">
        <v>23</v>
      </c>
      <c r="D338" s="120"/>
      <c r="E338" s="22" t="s">
        <v>23</v>
      </c>
      <c r="F338" s="22"/>
      <c r="G338" s="22"/>
      <c r="H338" s="11"/>
      <c r="I338" s="22"/>
      <c r="J338" s="22"/>
      <c r="K338" s="22"/>
      <c r="L338" s="22"/>
      <c r="M338" s="22"/>
      <c r="N338" s="30" t="s">
        <v>23</v>
      </c>
      <c r="O338" s="30" t="s">
        <v>23</v>
      </c>
      <c r="P338" s="18" t="s">
        <v>23</v>
      </c>
      <c r="Q338" s="18" t="s">
        <v>23</v>
      </c>
      <c r="R338" s="18" t="s">
        <v>23</v>
      </c>
      <c r="S338" s="22" t="s">
        <v>23</v>
      </c>
      <c r="T338" s="67" t="s">
        <v>23</v>
      </c>
      <c r="U338" s="22"/>
    </row>
    <row r="339" spans="2:21" ht="24">
      <c r="B339" s="22" t="s">
        <v>23</v>
      </c>
      <c r="C339" s="65" t="s">
        <v>23</v>
      </c>
      <c r="D339" s="120"/>
      <c r="E339" s="22" t="s">
        <v>23</v>
      </c>
      <c r="F339" s="22"/>
      <c r="G339" s="22"/>
      <c r="H339" s="11"/>
      <c r="I339" s="22"/>
      <c r="J339" s="22"/>
      <c r="K339" s="22"/>
      <c r="L339" s="22"/>
      <c r="M339" s="22"/>
      <c r="N339" s="30" t="s">
        <v>23</v>
      </c>
      <c r="O339" s="30" t="s">
        <v>23</v>
      </c>
      <c r="P339" s="18" t="s">
        <v>23</v>
      </c>
      <c r="Q339" s="18" t="s">
        <v>23</v>
      </c>
      <c r="R339" s="18" t="s">
        <v>23</v>
      </c>
      <c r="S339" s="22" t="s">
        <v>23</v>
      </c>
      <c r="T339" s="67" t="s">
        <v>23</v>
      </c>
      <c r="U339" s="22"/>
    </row>
    <row r="340" spans="2:21" ht="24">
      <c r="B340" s="22" t="s">
        <v>23</v>
      </c>
      <c r="C340" s="22" t="s">
        <v>23</v>
      </c>
      <c r="D340" s="22"/>
      <c r="E340" s="22" t="s">
        <v>23</v>
      </c>
      <c r="F340" s="22" t="s">
        <v>23</v>
      </c>
      <c r="G340" s="22"/>
      <c r="H340" s="11"/>
      <c r="I340" s="22"/>
      <c r="J340" s="22"/>
      <c r="K340" s="22"/>
      <c r="L340" s="22"/>
      <c r="M340" s="22"/>
      <c r="N340" s="30" t="s">
        <v>23</v>
      </c>
      <c r="O340" s="30" t="s">
        <v>23</v>
      </c>
      <c r="P340" s="18" t="s">
        <v>23</v>
      </c>
      <c r="Q340" s="18" t="s">
        <v>23</v>
      </c>
      <c r="R340" s="18" t="s">
        <v>23</v>
      </c>
      <c r="S340" s="22" t="s">
        <v>23</v>
      </c>
      <c r="T340" s="67" t="s">
        <v>23</v>
      </c>
      <c r="U340" s="22"/>
    </row>
    <row r="341" spans="2:21" ht="24">
      <c r="B341" s="227" t="s">
        <v>634</v>
      </c>
      <c r="C341" s="227"/>
      <c r="D341" s="227"/>
      <c r="E341" s="227"/>
      <c r="F341" s="227"/>
      <c r="G341" s="227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</row>
    <row r="342" spans="2:21" ht="24">
      <c r="B342" s="22" t="s">
        <v>635</v>
      </c>
      <c r="C342" s="65">
        <v>100000</v>
      </c>
      <c r="D342" s="22" t="s">
        <v>176</v>
      </c>
      <c r="E342" s="110" t="s">
        <v>177</v>
      </c>
      <c r="F342" s="22" t="s">
        <v>23</v>
      </c>
      <c r="G342" s="22"/>
      <c r="H342" s="11"/>
      <c r="I342" s="22"/>
      <c r="J342" s="22"/>
      <c r="K342" s="22"/>
      <c r="L342" s="22"/>
      <c r="M342" s="22"/>
      <c r="N342" s="30" t="s">
        <v>23</v>
      </c>
      <c r="O342" s="30" t="s">
        <v>23</v>
      </c>
      <c r="P342" s="18"/>
      <c r="Q342" s="18"/>
      <c r="R342" s="18"/>
      <c r="S342" s="22"/>
      <c r="T342" s="67" t="s">
        <v>23</v>
      </c>
      <c r="U342" s="22"/>
    </row>
    <row r="343" spans="2:21" ht="24">
      <c r="B343" s="130" t="s">
        <v>636</v>
      </c>
      <c r="C343" s="131">
        <f>SUM(C160:C167,C173:C179,C182:C194,C198:C209,C211:C234,C236,C240:C244,C247:C254,C256:C267,C269,C272:C283,C286:C298,C300:C302,C304:C305,C307:C308,C311,C316,C325:C328,C330,C333,C336)</f>
        <v>10676317</v>
      </c>
      <c r="D343" s="125"/>
      <c r="E343" s="125" t="s">
        <v>23</v>
      </c>
      <c r="F343" s="125" t="s">
        <v>23</v>
      </c>
      <c r="G343" s="125"/>
      <c r="H343" s="126"/>
      <c r="I343" s="125"/>
      <c r="J343" s="125"/>
      <c r="K343" s="125"/>
      <c r="L343" s="125"/>
      <c r="M343" s="125"/>
      <c r="N343" s="127" t="s">
        <v>23</v>
      </c>
      <c r="O343" s="127" t="s">
        <v>23</v>
      </c>
      <c r="P343" s="128" t="s">
        <v>23</v>
      </c>
      <c r="Q343" s="128" t="s">
        <v>23</v>
      </c>
      <c r="R343" s="128" t="s">
        <v>23</v>
      </c>
      <c r="S343" s="125" t="s">
        <v>23</v>
      </c>
      <c r="T343" s="129" t="s">
        <v>23</v>
      </c>
      <c r="U343" s="125"/>
    </row>
    <row r="344" spans="2:21" ht="24">
      <c r="B344" s="22" t="s">
        <v>23</v>
      </c>
      <c r="C344" s="22" t="s">
        <v>23</v>
      </c>
      <c r="D344" s="22" t="s">
        <v>23</v>
      </c>
      <c r="E344" s="22" t="s">
        <v>23</v>
      </c>
      <c r="F344" s="22" t="s">
        <v>23</v>
      </c>
      <c r="G344" s="22"/>
      <c r="H344" s="11"/>
      <c r="I344" s="22"/>
      <c r="J344" s="22"/>
      <c r="K344" s="22"/>
      <c r="L344" s="22"/>
      <c r="M344" s="22"/>
      <c r="N344" s="30" t="s">
        <v>23</v>
      </c>
      <c r="O344" s="30" t="s">
        <v>23</v>
      </c>
      <c r="P344" s="18" t="s">
        <v>23</v>
      </c>
      <c r="Q344" s="18" t="s">
        <v>23</v>
      </c>
      <c r="R344" s="18" t="s">
        <v>23</v>
      </c>
      <c r="S344" s="22" t="s">
        <v>23</v>
      </c>
      <c r="T344" s="67" t="s">
        <v>23</v>
      </c>
      <c r="U344" s="22"/>
    </row>
  </sheetData>
  <mergeCells count="164">
    <mergeCell ref="B306:U306"/>
    <mergeCell ref="B310:U310"/>
    <mergeCell ref="B341:G341"/>
    <mergeCell ref="B1:U1"/>
    <mergeCell ref="A255:U255"/>
    <mergeCell ref="B268:U268"/>
    <mergeCell ref="B271:U271"/>
    <mergeCell ref="B285:U285"/>
    <mergeCell ref="B299:U299"/>
    <mergeCell ref="B303:U303"/>
    <mergeCell ref="B196:U196"/>
    <mergeCell ref="A210:U210"/>
    <mergeCell ref="B235:U235"/>
    <mergeCell ref="B238:U238"/>
    <mergeCell ref="B239:U239"/>
    <mergeCell ref="B246:U246"/>
    <mergeCell ref="B159:U159"/>
    <mergeCell ref="B170:U170"/>
    <mergeCell ref="B171:U171"/>
    <mergeCell ref="B172:U172"/>
    <mergeCell ref="B181:U181"/>
    <mergeCell ref="B195:U195"/>
    <mergeCell ref="A152:U152"/>
    <mergeCell ref="A153:U153"/>
    <mergeCell ref="A154:U154"/>
    <mergeCell ref="A155:U155"/>
    <mergeCell ref="A158:E158"/>
    <mergeCell ref="N158:U158"/>
    <mergeCell ref="A143:U143"/>
    <mergeCell ref="A144:U144"/>
    <mergeCell ref="A145:U145"/>
    <mergeCell ref="A146:U146"/>
    <mergeCell ref="A147:U147"/>
    <mergeCell ref="A148:U148"/>
    <mergeCell ref="A134:T134"/>
    <mergeCell ref="A135:T135"/>
    <mergeCell ref="A136:T136"/>
    <mergeCell ref="A137:T137"/>
    <mergeCell ref="A138:T138"/>
    <mergeCell ref="A139:T139"/>
    <mergeCell ref="A126:U126"/>
    <mergeCell ref="A127:U127"/>
    <mergeCell ref="A128:U128"/>
    <mergeCell ref="B131:U131"/>
    <mergeCell ref="B132:U132"/>
    <mergeCell ref="A133:E133"/>
    <mergeCell ref="N133:U133"/>
    <mergeCell ref="A117:U117"/>
    <mergeCell ref="A118:U118"/>
    <mergeCell ref="A119:U119"/>
    <mergeCell ref="A120:U120"/>
    <mergeCell ref="A124:U124"/>
    <mergeCell ref="A125:U125"/>
    <mergeCell ref="A108:U108"/>
    <mergeCell ref="A109:U109"/>
    <mergeCell ref="A110:U110"/>
    <mergeCell ref="B114:U114"/>
    <mergeCell ref="B115:U115"/>
    <mergeCell ref="A116:E116"/>
    <mergeCell ref="N116:U116"/>
    <mergeCell ref="A100:U100"/>
    <mergeCell ref="A101:U101"/>
    <mergeCell ref="A102:U102"/>
    <mergeCell ref="A103:U103"/>
    <mergeCell ref="A104:U104"/>
    <mergeCell ref="A107:U107"/>
    <mergeCell ref="T93:T94"/>
    <mergeCell ref="U93:U94"/>
    <mergeCell ref="A96:U96"/>
    <mergeCell ref="A97:U97"/>
    <mergeCell ref="A98:U98"/>
    <mergeCell ref="A99:U99"/>
    <mergeCell ref="M93:M94"/>
    <mergeCell ref="N93:N94"/>
    <mergeCell ref="O93:O94"/>
    <mergeCell ref="P93:P94"/>
    <mergeCell ref="Q93:Q94"/>
    <mergeCell ref="S93:S94"/>
    <mergeCell ref="G93:G94"/>
    <mergeCell ref="H93:H94"/>
    <mergeCell ref="I93:I94"/>
    <mergeCell ref="J93:J94"/>
    <mergeCell ref="K93:K94"/>
    <mergeCell ref="L93:L94"/>
    <mergeCell ref="A93:A94"/>
    <mergeCell ref="B93:B94"/>
    <mergeCell ref="C93:C94"/>
    <mergeCell ref="D93:D94"/>
    <mergeCell ref="E93:E94"/>
    <mergeCell ref="F93:F94"/>
    <mergeCell ref="A87:U87"/>
    <mergeCell ref="A88:U88"/>
    <mergeCell ref="A89:U89"/>
    <mergeCell ref="A90:U90"/>
    <mergeCell ref="A91:U91"/>
    <mergeCell ref="N92:U92"/>
    <mergeCell ref="A79:U79"/>
    <mergeCell ref="A80:U80"/>
    <mergeCell ref="B81:U81"/>
    <mergeCell ref="B84:U84"/>
    <mergeCell ref="B85:U85"/>
    <mergeCell ref="A86:E86"/>
    <mergeCell ref="N86:U86"/>
    <mergeCell ref="A71:U71"/>
    <mergeCell ref="A72:U72"/>
    <mergeCell ref="A73:U73"/>
    <mergeCell ref="A74:U74"/>
    <mergeCell ref="A75:U75"/>
    <mergeCell ref="A78:U78"/>
    <mergeCell ref="A62:U62"/>
    <mergeCell ref="A63:U63"/>
    <mergeCell ref="A64:U64"/>
    <mergeCell ref="A65:U65"/>
    <mergeCell ref="A66:U66"/>
    <mergeCell ref="A67:U67"/>
    <mergeCell ref="A54:U54"/>
    <mergeCell ref="A55:U55"/>
    <mergeCell ref="A56:U56"/>
    <mergeCell ref="B59:U59"/>
    <mergeCell ref="B60:U60"/>
    <mergeCell ref="A61:E61"/>
    <mergeCell ref="N61:U61"/>
    <mergeCell ref="A45:U45"/>
    <mergeCell ref="A46:U46"/>
    <mergeCell ref="A47:U47"/>
    <mergeCell ref="A48:U48"/>
    <mergeCell ref="A49:U49"/>
    <mergeCell ref="A53:U53"/>
    <mergeCell ref="B40:U40"/>
    <mergeCell ref="A41:E41"/>
    <mergeCell ref="N41:U41"/>
    <mergeCell ref="A42:U42"/>
    <mergeCell ref="A43:U43"/>
    <mergeCell ref="A44:U44"/>
    <mergeCell ref="A29:U29"/>
    <mergeCell ref="A32:U32"/>
    <mergeCell ref="A33:U33"/>
    <mergeCell ref="A34:U34"/>
    <mergeCell ref="A35:U35"/>
    <mergeCell ref="B39:U39"/>
    <mergeCell ref="A23:U23"/>
    <mergeCell ref="A24:U24"/>
    <mergeCell ref="A25:U25"/>
    <mergeCell ref="A26:U26"/>
    <mergeCell ref="A27:U27"/>
    <mergeCell ref="A28:U28"/>
    <mergeCell ref="A20:U20"/>
    <mergeCell ref="A21:U21"/>
    <mergeCell ref="A22:U22"/>
    <mergeCell ref="A7:U7"/>
    <mergeCell ref="A8:U8"/>
    <mergeCell ref="A9:U9"/>
    <mergeCell ref="A10:U10"/>
    <mergeCell ref="A13:U13"/>
    <mergeCell ref="A14:U14"/>
    <mergeCell ref="A3:E3"/>
    <mergeCell ref="G3:U3"/>
    <mergeCell ref="B4:U4"/>
    <mergeCell ref="B5:U5"/>
    <mergeCell ref="A6:E6"/>
    <mergeCell ref="N6:U6"/>
    <mergeCell ref="A17:U17"/>
    <mergeCell ref="A18:U18"/>
    <mergeCell ref="A19:U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2A5D-2A86-46CA-A5EA-27998C73BBE7}">
  <dimension ref="A1:AB158"/>
  <sheetViews>
    <sheetView tabSelected="1" workbookViewId="0">
      <pane ySplit="1" topLeftCell="A139" activePane="bottomLeft" state="frozen"/>
      <selection pane="bottomLeft" activeCell="A155" sqref="A155"/>
    </sheetView>
  </sheetViews>
  <sheetFormatPr defaultColWidth="9.140625" defaultRowHeight="15"/>
  <cols>
    <col min="1" max="1" width="93.42578125" customWidth="1"/>
    <col min="2" max="2" width="11.85546875" hidden="1" customWidth="1"/>
    <col min="3" max="3" width="34" hidden="1" customWidth="1"/>
    <col min="4" max="4" width="11.85546875" hidden="1" customWidth="1"/>
    <col min="5" max="5" width="31.5703125" hidden="1" customWidth="1"/>
    <col min="6" max="8" width="23.85546875" customWidth="1"/>
    <col min="9" max="9" width="43.28515625" customWidth="1"/>
    <col min="10" max="10" width="33.85546875" customWidth="1"/>
    <col min="11" max="11" width="23.85546875" customWidth="1"/>
    <col min="12" max="12" width="74" customWidth="1"/>
    <col min="13" max="13" width="45.140625" hidden="1" customWidth="1"/>
    <col min="14" max="14" width="23.85546875" hidden="1" customWidth="1"/>
    <col min="15" max="15" width="34.42578125" hidden="1" customWidth="1"/>
    <col min="16" max="16" width="23.85546875" hidden="1" customWidth="1"/>
    <col min="17" max="17" width="69.5703125" hidden="1" customWidth="1"/>
    <col min="18" max="18" width="23.85546875" customWidth="1"/>
    <col min="19" max="28" width="0" hidden="1" customWidth="1"/>
  </cols>
  <sheetData>
    <row r="1" spans="1:18" s="133" customFormat="1" ht="24">
      <c r="A1" s="249" t="s">
        <v>1</v>
      </c>
      <c r="B1" s="249" t="s">
        <v>637</v>
      </c>
      <c r="C1" s="249" t="s">
        <v>638</v>
      </c>
      <c r="D1" s="249" t="s">
        <v>639</v>
      </c>
      <c r="E1" s="249" t="s">
        <v>640</v>
      </c>
      <c r="F1" s="249" t="s">
        <v>641</v>
      </c>
      <c r="G1" s="249" t="s">
        <v>642</v>
      </c>
      <c r="H1" s="249" t="s">
        <v>643</v>
      </c>
      <c r="I1" s="132" t="s">
        <v>644</v>
      </c>
      <c r="J1" s="248" t="s">
        <v>645</v>
      </c>
      <c r="K1" s="248" t="s">
        <v>6</v>
      </c>
      <c r="L1" s="248" t="s">
        <v>7</v>
      </c>
      <c r="M1" s="248" t="s">
        <v>8</v>
      </c>
      <c r="N1" s="248"/>
      <c r="O1" s="248" t="s">
        <v>10</v>
      </c>
      <c r="P1" s="248"/>
      <c r="Q1" s="248" t="s">
        <v>11</v>
      </c>
      <c r="R1" s="249" t="s">
        <v>19</v>
      </c>
    </row>
    <row r="2" spans="1:18" s="133" customFormat="1" ht="24">
      <c r="A2" s="249"/>
      <c r="B2" s="249"/>
      <c r="C2" s="249"/>
      <c r="D2" s="249"/>
      <c r="E2" s="249"/>
      <c r="F2" s="249"/>
      <c r="G2" s="249"/>
      <c r="H2" s="249"/>
      <c r="I2" s="132"/>
      <c r="J2" s="248"/>
      <c r="K2" s="248"/>
      <c r="L2" s="248"/>
      <c r="M2" s="132" t="s">
        <v>9</v>
      </c>
      <c r="N2" s="132" t="s">
        <v>646</v>
      </c>
      <c r="O2" s="132" t="s">
        <v>9</v>
      </c>
      <c r="P2" s="132" t="s">
        <v>646</v>
      </c>
      <c r="Q2" s="248"/>
      <c r="R2" s="249"/>
    </row>
    <row r="3" spans="1:18" ht="47.25" customHeight="1">
      <c r="A3" s="178" t="s">
        <v>647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9">
        <f>COUNTA(A38:A41,A43:A51,A53:A57,A60:A63,A68:A79,A90:A93,A97,A100:A105,A123,A138:A140,A142:A143,A145,A150:A151,A155)</f>
        <v>55</v>
      </c>
    </row>
    <row r="4" spans="1:18" ht="24">
      <c r="A4" s="250" t="s">
        <v>648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</row>
    <row r="5" spans="1:18" ht="24">
      <c r="A5" s="247" t="s">
        <v>649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</row>
    <row r="6" spans="1:18" ht="24">
      <c r="A6" s="247" t="s">
        <v>650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</row>
    <row r="7" spans="1:18" ht="24">
      <c r="A7" s="247" t="s">
        <v>651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</row>
    <row r="8" spans="1:18" ht="24">
      <c r="A8" s="247" t="s">
        <v>652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</row>
    <row r="9" spans="1:18" ht="24">
      <c r="A9" s="246" t="s">
        <v>653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</row>
    <row r="10" spans="1:18" ht="24">
      <c r="A10" s="246" t="s">
        <v>654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</row>
    <row r="11" spans="1:18" ht="24">
      <c r="A11" s="246" t="s">
        <v>655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</row>
    <row r="12" spans="1:18" ht="24">
      <c r="A12" s="246" t="s">
        <v>656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</row>
    <row r="13" spans="1:18" ht="24">
      <c r="A13" s="246" t="s">
        <v>657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</row>
    <row r="14" spans="1:18" ht="24">
      <c r="A14" s="242" t="s">
        <v>658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</row>
    <row r="15" spans="1:18" ht="24">
      <c r="A15" s="242" t="s">
        <v>659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</row>
    <row r="16" spans="1:18" ht="24">
      <c r="A16" s="242" t="s">
        <v>660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</row>
    <row r="17" spans="1:18" ht="24">
      <c r="A17" s="242" t="s">
        <v>661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</row>
    <row r="18" spans="1:18" ht="24">
      <c r="A18" s="242" t="s">
        <v>662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</row>
    <row r="19" spans="1:18" ht="24">
      <c r="A19" s="242" t="s">
        <v>663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</row>
    <row r="20" spans="1:18" ht="24">
      <c r="A20" s="242" t="s">
        <v>664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</row>
    <row r="21" spans="1:18" ht="24">
      <c r="A21" s="242" t="s">
        <v>665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</row>
    <row r="22" spans="1:18" ht="24">
      <c r="A22" s="242" t="s">
        <v>666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</row>
    <row r="23" spans="1:18" ht="24">
      <c r="A23" s="242" t="s">
        <v>667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</row>
    <row r="24" spans="1:18" ht="24">
      <c r="A24" s="242" t="s">
        <v>668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</row>
    <row r="25" spans="1:18" ht="24">
      <c r="A25" s="242" t="s">
        <v>669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</row>
    <row r="26" spans="1:18" ht="24">
      <c r="A26" s="242" t="s">
        <v>670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</row>
    <row r="27" spans="1:18" ht="24">
      <c r="A27" s="242" t="s">
        <v>671</v>
      </c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</row>
    <row r="28" spans="1:18" ht="24">
      <c r="A28" s="242" t="s">
        <v>672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</row>
    <row r="29" spans="1:18" ht="24">
      <c r="A29" s="242" t="s">
        <v>673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</row>
    <row r="30" spans="1:18" ht="24">
      <c r="A30" s="242" t="s">
        <v>674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</row>
    <row r="31" spans="1:18" ht="27" customHeight="1">
      <c r="A31" s="242" t="s">
        <v>675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</row>
    <row r="32" spans="1:18" s="2" customFormat="1" ht="27">
      <c r="A32" s="243" t="s">
        <v>676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" customFormat="1" ht="2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6"/>
      <c r="R33" s="11"/>
    </row>
    <row r="34" spans="1:18" s="2" customFormat="1" ht="2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s="123" customFormat="1" ht="27">
      <c r="A35" s="244" t="s">
        <v>677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</row>
    <row r="36" spans="1:18" s="123" customFormat="1" ht="27">
      <c r="A36" s="245" t="s">
        <v>196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</row>
    <row r="37" spans="1:18" s="123" customFormat="1" ht="24">
      <c r="A37" s="241" t="s">
        <v>397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</row>
    <row r="38" spans="1:18" s="123" customFormat="1" ht="24">
      <c r="A38" s="11" t="s">
        <v>399</v>
      </c>
      <c r="B38" s="166"/>
      <c r="C38" s="166"/>
      <c r="D38" s="166"/>
      <c r="E38" s="166"/>
      <c r="F38" s="65">
        <v>120000</v>
      </c>
      <c r="G38" s="22" t="s">
        <v>176</v>
      </c>
      <c r="H38" s="110" t="s">
        <v>177</v>
      </c>
      <c r="I38" s="166"/>
      <c r="J38" s="166"/>
      <c r="K38" s="166"/>
      <c r="L38" s="166"/>
      <c r="M38" s="166"/>
      <c r="N38" s="166"/>
      <c r="O38" s="166"/>
      <c r="P38" s="166"/>
      <c r="Q38" s="166"/>
      <c r="R38" s="25" t="s">
        <v>37</v>
      </c>
    </row>
    <row r="39" spans="1:18" s="123" customFormat="1" ht="24">
      <c r="A39" s="11" t="s">
        <v>400</v>
      </c>
      <c r="B39" s="166"/>
      <c r="C39" s="166"/>
      <c r="D39" s="166"/>
      <c r="E39" s="166"/>
      <c r="F39" s="65">
        <v>40000</v>
      </c>
      <c r="G39" s="22" t="s">
        <v>176</v>
      </c>
      <c r="H39" s="110" t="s">
        <v>177</v>
      </c>
      <c r="I39" s="166"/>
      <c r="J39" s="166"/>
      <c r="K39" s="166"/>
      <c r="L39" s="166"/>
      <c r="M39" s="166"/>
      <c r="N39" s="166"/>
      <c r="O39" s="166"/>
      <c r="P39" s="166"/>
      <c r="Q39" s="166"/>
      <c r="R39" s="25" t="s">
        <v>37</v>
      </c>
    </row>
    <row r="40" spans="1:18" s="123" customFormat="1" ht="24">
      <c r="A40" s="11" t="s">
        <v>401</v>
      </c>
      <c r="B40" s="166"/>
      <c r="C40" s="166"/>
      <c r="D40" s="166"/>
      <c r="E40" s="166"/>
      <c r="F40" s="65">
        <v>10000</v>
      </c>
      <c r="G40" s="22" t="s">
        <v>176</v>
      </c>
      <c r="H40" s="110" t="s">
        <v>177</v>
      </c>
      <c r="I40" s="166"/>
      <c r="J40" s="166"/>
      <c r="K40" s="166"/>
      <c r="L40" s="166"/>
      <c r="M40" s="166"/>
      <c r="N40" s="166"/>
      <c r="O40" s="166"/>
      <c r="P40" s="166"/>
      <c r="Q40" s="166"/>
      <c r="R40" s="25" t="s">
        <v>37</v>
      </c>
    </row>
    <row r="41" spans="1:18" s="123" customFormat="1" ht="24">
      <c r="A41" s="11" t="s">
        <v>402</v>
      </c>
      <c r="B41" s="166"/>
      <c r="C41" s="166"/>
      <c r="D41" s="166"/>
      <c r="E41" s="166"/>
      <c r="F41" s="65">
        <v>10000</v>
      </c>
      <c r="G41" s="22" t="s">
        <v>176</v>
      </c>
      <c r="H41" s="110" t="s">
        <v>177</v>
      </c>
      <c r="I41" s="166"/>
      <c r="J41" s="166"/>
      <c r="K41" s="166"/>
      <c r="L41" s="166"/>
      <c r="M41" s="166"/>
      <c r="N41" s="166"/>
      <c r="O41" s="166"/>
      <c r="P41" s="166"/>
      <c r="Q41" s="166"/>
      <c r="R41" s="25" t="s">
        <v>37</v>
      </c>
    </row>
    <row r="42" spans="1:18" s="123" customFormat="1" ht="24">
      <c r="A42" s="240" t="s">
        <v>678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</row>
    <row r="43" spans="1:18" s="123" customFormat="1" ht="118.5">
      <c r="A43" s="16" t="s">
        <v>436</v>
      </c>
      <c r="B43" s="16"/>
      <c r="C43" s="16"/>
      <c r="D43" s="16"/>
      <c r="E43" s="16"/>
      <c r="F43" s="65">
        <v>8000</v>
      </c>
      <c r="G43" s="22" t="s">
        <v>176</v>
      </c>
      <c r="H43" s="18" t="s">
        <v>177</v>
      </c>
      <c r="I43" s="16" t="s">
        <v>679</v>
      </c>
      <c r="J43" s="16" t="s">
        <v>680</v>
      </c>
      <c r="K43" s="22" t="s">
        <v>437</v>
      </c>
      <c r="L43" s="81" t="s">
        <v>438</v>
      </c>
      <c r="R43" s="33" t="s">
        <v>62</v>
      </c>
    </row>
    <row r="44" spans="1:18" s="123" customFormat="1" ht="24">
      <c r="A44" s="11" t="s">
        <v>443</v>
      </c>
      <c r="B44" s="16"/>
      <c r="C44" s="16"/>
      <c r="D44" s="16"/>
      <c r="E44" s="16"/>
      <c r="F44" s="65">
        <v>8000</v>
      </c>
      <c r="G44" s="22" t="s">
        <v>176</v>
      </c>
      <c r="H44" s="18" t="s">
        <v>177</v>
      </c>
      <c r="I44" s="16" t="s">
        <v>679</v>
      </c>
      <c r="J44" s="16"/>
      <c r="K44" s="16" t="s">
        <v>681</v>
      </c>
      <c r="L44" s="134"/>
      <c r="M44" s="16"/>
      <c r="N44" s="16"/>
      <c r="O44" s="16"/>
      <c r="P44" s="16"/>
      <c r="Q44" s="135"/>
      <c r="R44" s="25" t="s">
        <v>37</v>
      </c>
    </row>
    <row r="45" spans="1:18" s="123" customFormat="1" ht="24">
      <c r="A45" s="11" t="s">
        <v>444</v>
      </c>
      <c r="B45" s="16"/>
      <c r="C45" s="16"/>
      <c r="D45" s="16"/>
      <c r="E45" s="16"/>
      <c r="F45" s="65">
        <v>8000</v>
      </c>
      <c r="G45" s="22" t="s">
        <v>176</v>
      </c>
      <c r="H45" s="18" t="s">
        <v>177</v>
      </c>
      <c r="I45" s="16" t="s">
        <v>679</v>
      </c>
      <c r="J45" s="16"/>
      <c r="K45" s="16" t="s">
        <v>681</v>
      </c>
      <c r="L45" s="134"/>
      <c r="M45" s="16"/>
      <c r="N45" s="16"/>
      <c r="O45" s="16"/>
      <c r="P45" s="16"/>
      <c r="Q45" s="135"/>
      <c r="R45" s="25" t="s">
        <v>37</v>
      </c>
    </row>
    <row r="46" spans="1:18" s="123" customFormat="1" ht="47.25">
      <c r="A46" s="11" t="s">
        <v>445</v>
      </c>
      <c r="B46" s="16"/>
      <c r="C46" s="16"/>
      <c r="D46" s="16"/>
      <c r="E46" s="16"/>
      <c r="F46" s="65">
        <v>10000</v>
      </c>
      <c r="G46" s="22" t="s">
        <v>176</v>
      </c>
      <c r="H46" s="18" t="s">
        <v>177</v>
      </c>
      <c r="I46" s="16" t="s">
        <v>679</v>
      </c>
      <c r="J46" s="16"/>
      <c r="K46" s="16" t="s">
        <v>681</v>
      </c>
      <c r="L46" s="134"/>
      <c r="M46" s="16"/>
      <c r="N46" s="16"/>
      <c r="O46" s="16"/>
      <c r="P46" s="16"/>
      <c r="Q46" s="135"/>
      <c r="R46" s="25" t="s">
        <v>37</v>
      </c>
    </row>
    <row r="47" spans="1:18" s="123" customFormat="1" ht="141.75">
      <c r="A47" s="11" t="s">
        <v>682</v>
      </c>
      <c r="B47" s="16"/>
      <c r="C47" s="16"/>
      <c r="D47" s="16"/>
      <c r="E47" s="16"/>
      <c r="F47" s="65">
        <v>15000</v>
      </c>
      <c r="G47" s="22" t="s">
        <v>176</v>
      </c>
      <c r="H47" s="18" t="s">
        <v>177</v>
      </c>
      <c r="I47" s="16" t="s">
        <v>679</v>
      </c>
      <c r="J47" s="16" t="s">
        <v>680</v>
      </c>
      <c r="K47" s="22" t="s">
        <v>447</v>
      </c>
      <c r="L47" s="81" t="s">
        <v>448</v>
      </c>
      <c r="M47" s="16"/>
      <c r="N47" s="16"/>
      <c r="O47" s="16"/>
      <c r="P47" s="16"/>
      <c r="Q47" s="135"/>
      <c r="R47" s="33" t="s">
        <v>62</v>
      </c>
    </row>
    <row r="48" spans="1:18" s="123" customFormat="1" ht="24">
      <c r="A48" s="11" t="s">
        <v>454</v>
      </c>
      <c r="B48" s="16"/>
      <c r="C48" s="16"/>
      <c r="D48" s="16"/>
      <c r="E48" s="16"/>
      <c r="F48" s="16" t="s">
        <v>209</v>
      </c>
      <c r="G48" s="22" t="s">
        <v>176</v>
      </c>
      <c r="H48" s="18" t="s">
        <v>177</v>
      </c>
      <c r="I48" s="16"/>
      <c r="J48" s="16"/>
      <c r="K48" s="16"/>
      <c r="L48" s="134"/>
      <c r="M48" s="16"/>
      <c r="N48" s="16"/>
      <c r="O48" s="16"/>
      <c r="P48" s="16"/>
      <c r="Q48" s="135"/>
      <c r="R48" s="86" t="s">
        <v>248</v>
      </c>
    </row>
    <row r="49" spans="1:19" s="123" customFormat="1" ht="24">
      <c r="A49" s="11" t="s">
        <v>455</v>
      </c>
      <c r="B49" s="16"/>
      <c r="C49" s="16"/>
      <c r="D49" s="16"/>
      <c r="E49" s="16"/>
      <c r="F49" s="65">
        <v>20000</v>
      </c>
      <c r="G49" s="22" t="s">
        <v>176</v>
      </c>
      <c r="H49" s="18" t="s">
        <v>177</v>
      </c>
      <c r="I49" s="16"/>
      <c r="J49" s="16"/>
      <c r="K49" s="16"/>
      <c r="L49" s="134"/>
      <c r="M49" s="16"/>
      <c r="N49" s="16"/>
      <c r="O49" s="16"/>
      <c r="P49" s="16"/>
      <c r="Q49" s="135"/>
      <c r="R49" s="25" t="s">
        <v>37</v>
      </c>
    </row>
    <row r="50" spans="1:19" s="123" customFormat="1" ht="94.5">
      <c r="A50" s="11" t="s">
        <v>456</v>
      </c>
      <c r="B50" s="16"/>
      <c r="C50" s="16"/>
      <c r="D50" s="16"/>
      <c r="E50" s="16"/>
      <c r="F50" s="65">
        <v>60000</v>
      </c>
      <c r="G50" s="22" t="s">
        <v>176</v>
      </c>
      <c r="H50" s="18" t="s">
        <v>177</v>
      </c>
      <c r="I50" s="16" t="s">
        <v>679</v>
      </c>
      <c r="J50" s="16" t="s">
        <v>683</v>
      </c>
      <c r="K50" s="22" t="s">
        <v>457</v>
      </c>
      <c r="L50" s="81" t="s">
        <v>458</v>
      </c>
      <c r="M50" s="16"/>
      <c r="N50" s="16"/>
      <c r="O50" s="16"/>
      <c r="P50" s="16"/>
      <c r="Q50" s="135"/>
      <c r="R50" s="33" t="s">
        <v>62</v>
      </c>
    </row>
    <row r="51" spans="1:19" s="123" customFormat="1" ht="24">
      <c r="A51" s="11" t="s">
        <v>463</v>
      </c>
      <c r="B51" s="16"/>
      <c r="C51" s="16"/>
      <c r="D51" s="16"/>
      <c r="E51" s="16"/>
      <c r="F51" s="65">
        <v>65000</v>
      </c>
      <c r="G51" s="22" t="s">
        <v>176</v>
      </c>
      <c r="H51" s="110" t="s">
        <v>177</v>
      </c>
      <c r="I51" s="16" t="s">
        <v>679</v>
      </c>
      <c r="J51" s="16"/>
      <c r="K51" s="16" t="s">
        <v>681</v>
      </c>
      <c r="L51" s="81"/>
      <c r="M51" s="16"/>
      <c r="N51" s="16"/>
      <c r="O51" s="16"/>
      <c r="P51" s="16"/>
      <c r="Q51" s="135"/>
      <c r="R51" s="25" t="s">
        <v>37</v>
      </c>
    </row>
    <row r="52" spans="1:19" s="123" customFormat="1" ht="24">
      <c r="A52" s="240" t="s">
        <v>684</v>
      </c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</row>
    <row r="53" spans="1:19" s="123" customFormat="1" ht="24">
      <c r="A53" s="11" t="s">
        <v>465</v>
      </c>
      <c r="B53" s="16"/>
      <c r="C53" s="16"/>
      <c r="D53" s="16"/>
      <c r="E53" s="16"/>
      <c r="F53" s="65">
        <v>20000</v>
      </c>
      <c r="G53" s="22" t="s">
        <v>176</v>
      </c>
      <c r="H53" s="18" t="s">
        <v>177</v>
      </c>
      <c r="I53" s="16" t="s">
        <v>685</v>
      </c>
      <c r="J53" s="16"/>
      <c r="K53" s="16" t="s">
        <v>681</v>
      </c>
      <c r="L53" s="134"/>
      <c r="M53" s="16"/>
      <c r="N53" s="16"/>
      <c r="O53" s="16"/>
      <c r="P53" s="16"/>
      <c r="Q53" s="135"/>
      <c r="R53" s="25" t="s">
        <v>37</v>
      </c>
    </row>
    <row r="54" spans="1:19" s="123" customFormat="1" ht="24">
      <c r="A54" s="11" t="s">
        <v>473</v>
      </c>
      <c r="B54" s="16"/>
      <c r="C54" s="16"/>
      <c r="D54" s="16"/>
      <c r="E54" s="16"/>
      <c r="F54" s="65">
        <v>20000</v>
      </c>
      <c r="G54" s="22" t="s">
        <v>176</v>
      </c>
      <c r="H54" s="18" t="s">
        <v>177</v>
      </c>
      <c r="I54" s="16" t="s">
        <v>685</v>
      </c>
      <c r="J54" s="16"/>
      <c r="K54" s="16" t="s">
        <v>681</v>
      </c>
      <c r="L54" s="134"/>
      <c r="M54" s="16"/>
      <c r="N54" s="16"/>
      <c r="O54" s="16"/>
      <c r="P54" s="16"/>
      <c r="Q54" s="135"/>
      <c r="R54" s="25" t="s">
        <v>37</v>
      </c>
    </row>
    <row r="55" spans="1:19" s="123" customFormat="1" ht="24">
      <c r="A55" s="16" t="s">
        <v>475</v>
      </c>
      <c r="B55" s="16"/>
      <c r="C55" s="16"/>
      <c r="D55" s="16"/>
      <c r="E55" s="16"/>
      <c r="F55" s="65">
        <v>55000</v>
      </c>
      <c r="G55" s="22" t="s">
        <v>176</v>
      </c>
      <c r="H55" s="18" t="s">
        <v>177</v>
      </c>
      <c r="I55" s="16" t="s">
        <v>685</v>
      </c>
      <c r="J55" s="16"/>
      <c r="K55" s="16" t="s">
        <v>681</v>
      </c>
      <c r="L55" s="134"/>
      <c r="M55" s="16"/>
      <c r="N55" s="16"/>
      <c r="O55" s="16"/>
      <c r="P55" s="16"/>
      <c r="Q55" s="135"/>
      <c r="R55" s="25" t="s">
        <v>37</v>
      </c>
    </row>
    <row r="56" spans="1:19" s="123" customFormat="1" ht="24">
      <c r="A56" s="11" t="s">
        <v>477</v>
      </c>
      <c r="B56" s="16"/>
      <c r="C56" s="16"/>
      <c r="D56" s="16"/>
      <c r="E56" s="16"/>
      <c r="F56" s="16" t="s">
        <v>209</v>
      </c>
      <c r="G56" s="22" t="s">
        <v>176</v>
      </c>
      <c r="H56" s="18" t="s">
        <v>177</v>
      </c>
      <c r="I56" s="16" t="s">
        <v>685</v>
      </c>
      <c r="J56" s="16"/>
      <c r="K56" s="16" t="s">
        <v>681</v>
      </c>
      <c r="L56" s="134"/>
      <c r="M56" s="16"/>
      <c r="N56" s="16"/>
      <c r="O56" s="16"/>
      <c r="P56" s="16"/>
      <c r="Q56" s="135"/>
      <c r="R56" s="25" t="s">
        <v>37</v>
      </c>
    </row>
    <row r="57" spans="1:19" s="123" customFormat="1" ht="24">
      <c r="A57" s="11" t="s">
        <v>481</v>
      </c>
      <c r="B57" s="16"/>
      <c r="C57" s="16"/>
      <c r="D57" s="16"/>
      <c r="E57" s="16"/>
      <c r="F57" s="65">
        <v>50000</v>
      </c>
      <c r="G57" s="22" t="s">
        <v>176</v>
      </c>
      <c r="H57" s="18" t="s">
        <v>177</v>
      </c>
      <c r="I57" s="16" t="s">
        <v>685</v>
      </c>
      <c r="J57" s="16"/>
      <c r="K57" s="16" t="s">
        <v>681</v>
      </c>
      <c r="L57" s="134"/>
      <c r="M57" s="16"/>
      <c r="N57" s="16"/>
      <c r="O57" s="16"/>
      <c r="P57" s="16"/>
      <c r="Q57" s="135"/>
      <c r="R57" s="25" t="s">
        <v>37</v>
      </c>
    </row>
    <row r="58" spans="1:19" s="123" customFormat="1" ht="24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34"/>
      <c r="M58" s="16"/>
      <c r="N58" s="16"/>
      <c r="O58" s="16"/>
      <c r="P58" s="16"/>
      <c r="Q58" s="135"/>
      <c r="R58" s="16"/>
    </row>
    <row r="59" spans="1:19" s="123" customFormat="1" ht="24">
      <c r="A59" s="240" t="s">
        <v>686</v>
      </c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</row>
    <row r="60" spans="1:19" s="123" customFormat="1" ht="165.75">
      <c r="A60" s="16" t="s">
        <v>687</v>
      </c>
      <c r="B60" s="136" t="s">
        <v>688</v>
      </c>
      <c r="C60" s="16"/>
      <c r="D60" s="136" t="s">
        <v>689</v>
      </c>
      <c r="E60" s="136"/>
      <c r="F60" s="137">
        <v>30000</v>
      </c>
      <c r="G60" s="30" t="s">
        <v>176</v>
      </c>
      <c r="H60" s="18" t="s">
        <v>177</v>
      </c>
      <c r="I60" s="16" t="s">
        <v>690</v>
      </c>
      <c r="J60" s="16" t="s">
        <v>691</v>
      </c>
      <c r="K60" s="30" t="s">
        <v>422</v>
      </c>
      <c r="L60" s="81" t="s">
        <v>423</v>
      </c>
      <c r="M60" s="138" t="s">
        <v>692</v>
      </c>
      <c r="N60" s="138"/>
      <c r="O60" s="138" t="s">
        <v>693</v>
      </c>
      <c r="P60" s="137"/>
      <c r="Q60" s="16" t="s">
        <v>427</v>
      </c>
      <c r="R60" s="33" t="s">
        <v>62</v>
      </c>
    </row>
    <row r="61" spans="1:19" s="123" customFormat="1" ht="141.75">
      <c r="A61" s="16" t="s">
        <v>694</v>
      </c>
      <c r="B61" s="136" t="s">
        <v>695</v>
      </c>
      <c r="C61" s="16"/>
      <c r="D61" s="136" t="s">
        <v>696</v>
      </c>
      <c r="E61" s="136"/>
      <c r="F61" s="65">
        <v>20000</v>
      </c>
      <c r="G61" s="30" t="s">
        <v>176</v>
      </c>
      <c r="H61" s="18" t="s">
        <v>177</v>
      </c>
      <c r="I61" s="16" t="s">
        <v>690</v>
      </c>
      <c r="J61" s="16" t="s">
        <v>691</v>
      </c>
      <c r="K61" s="22" t="s">
        <v>430</v>
      </c>
      <c r="L61" s="81" t="s">
        <v>431</v>
      </c>
      <c r="M61" s="139" t="s">
        <v>697</v>
      </c>
      <c r="N61" s="139"/>
      <c r="O61" s="139" t="s">
        <v>698</v>
      </c>
      <c r="P61" s="65"/>
      <c r="Q61" s="11" t="s">
        <v>427</v>
      </c>
      <c r="R61" s="33" t="s">
        <v>62</v>
      </c>
      <c r="S61" s="140"/>
    </row>
    <row r="62" spans="1:19" s="123" customFormat="1" ht="24">
      <c r="A62" s="161" t="s">
        <v>699</v>
      </c>
      <c r="B62" s="16"/>
      <c r="C62" s="16"/>
      <c r="D62" s="16"/>
      <c r="E62" s="16"/>
      <c r="F62" s="65">
        <v>50000</v>
      </c>
      <c r="G62" s="22" t="s">
        <v>176</v>
      </c>
      <c r="H62" s="18" t="s">
        <v>177</v>
      </c>
      <c r="I62" s="16" t="s">
        <v>690</v>
      </c>
      <c r="J62" s="16"/>
      <c r="K62" s="16" t="s">
        <v>681</v>
      </c>
      <c r="L62" s="16"/>
      <c r="M62" s="16"/>
      <c r="N62" s="16"/>
      <c r="O62" s="16"/>
      <c r="P62" s="16"/>
      <c r="Q62" s="135"/>
      <c r="R62" s="25" t="s">
        <v>37</v>
      </c>
    </row>
    <row r="63" spans="1:19" s="123" customFormat="1" ht="24">
      <c r="A63" s="11" t="s">
        <v>700</v>
      </c>
      <c r="B63" s="65">
        <v>40000</v>
      </c>
      <c r="C63" s="22" t="s">
        <v>176</v>
      </c>
      <c r="D63" s="18" t="s">
        <v>177</v>
      </c>
      <c r="E63" s="16"/>
      <c r="F63" s="65">
        <v>40000</v>
      </c>
      <c r="G63" s="22" t="s">
        <v>176</v>
      </c>
      <c r="H63" s="18" t="s">
        <v>177</v>
      </c>
      <c r="I63" s="16" t="s">
        <v>701</v>
      </c>
      <c r="J63" s="16"/>
      <c r="K63" s="16" t="s">
        <v>681</v>
      </c>
      <c r="L63" s="81"/>
      <c r="M63" s="25" t="s">
        <v>37</v>
      </c>
      <c r="R63" s="25" t="s">
        <v>37</v>
      </c>
    </row>
    <row r="64" spans="1:19" s="123" customFormat="1" ht="24">
      <c r="A64" s="240" t="s">
        <v>702</v>
      </c>
      <c r="B64" s="24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</row>
    <row r="65" spans="1:18" s="123" customFormat="1" ht="24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35"/>
      <c r="R65" s="16"/>
    </row>
    <row r="66" spans="1:18" s="123" customFormat="1" ht="24">
      <c r="A66" s="241" t="s">
        <v>287</v>
      </c>
      <c r="B66" s="241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</row>
    <row r="67" spans="1:18" s="123" customFormat="1" ht="24">
      <c r="A67" s="240" t="s">
        <v>703</v>
      </c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</row>
    <row r="68" spans="1:18" s="186" customFormat="1" ht="24">
      <c r="A68" s="93" t="s">
        <v>328</v>
      </c>
      <c r="B68" s="182"/>
      <c r="C68" s="182"/>
      <c r="D68" s="182"/>
      <c r="E68" s="182"/>
      <c r="F68" s="183">
        <v>26000</v>
      </c>
      <c r="G68" s="105" t="s">
        <v>176</v>
      </c>
      <c r="H68" s="96" t="s">
        <v>177</v>
      </c>
      <c r="I68" s="182" t="s">
        <v>704</v>
      </c>
      <c r="J68" s="184"/>
      <c r="K68" s="184" t="s">
        <v>681</v>
      </c>
      <c r="L68" s="184"/>
      <c r="M68" s="184"/>
      <c r="N68" s="184"/>
      <c r="O68" s="184"/>
      <c r="P68" s="184"/>
      <c r="Q68" s="182"/>
      <c r="R68" s="185"/>
    </row>
    <row r="69" spans="1:18" s="123" customFormat="1" ht="24">
      <c r="A69" s="11" t="s">
        <v>329</v>
      </c>
      <c r="B69" s="16"/>
      <c r="C69" s="16"/>
      <c r="D69" s="16"/>
      <c r="E69" s="16"/>
      <c r="F69" s="65">
        <v>8000</v>
      </c>
      <c r="G69" s="22" t="s">
        <v>176</v>
      </c>
      <c r="H69" s="18" t="s">
        <v>177</v>
      </c>
      <c r="I69" s="16"/>
      <c r="J69" s="16"/>
      <c r="K69" s="16"/>
      <c r="L69" s="16"/>
      <c r="M69" s="16"/>
      <c r="N69" s="16"/>
      <c r="O69" s="16"/>
      <c r="P69" s="16"/>
      <c r="Q69" s="135"/>
      <c r="R69" s="25" t="s">
        <v>37</v>
      </c>
    </row>
    <row r="70" spans="1:18" s="123" customFormat="1" ht="24">
      <c r="A70" s="41" t="s">
        <v>330</v>
      </c>
      <c r="B70" s="16"/>
      <c r="C70" s="16"/>
      <c r="D70" s="16"/>
      <c r="E70" s="16"/>
      <c r="F70" s="65">
        <v>5000</v>
      </c>
      <c r="G70" s="22" t="s">
        <v>176</v>
      </c>
      <c r="H70" s="18" t="s">
        <v>177</v>
      </c>
      <c r="I70" s="16"/>
      <c r="J70" s="16"/>
      <c r="K70" s="16"/>
      <c r="L70" s="16"/>
      <c r="M70" s="16"/>
      <c r="N70" s="16"/>
      <c r="O70" s="16"/>
      <c r="P70" s="16"/>
      <c r="Q70" s="135"/>
      <c r="R70" s="25" t="s">
        <v>37</v>
      </c>
    </row>
    <row r="71" spans="1:18" s="123" customFormat="1" ht="24">
      <c r="A71" s="11" t="s">
        <v>331</v>
      </c>
      <c r="B71" s="16"/>
      <c r="C71" s="16"/>
      <c r="D71" s="16"/>
      <c r="E71" s="16"/>
      <c r="F71" s="65">
        <v>6000</v>
      </c>
      <c r="G71" s="22" t="s">
        <v>176</v>
      </c>
      <c r="H71" s="18" t="s">
        <v>177</v>
      </c>
      <c r="I71" s="16"/>
      <c r="J71" s="16"/>
      <c r="K71" s="16"/>
      <c r="L71" s="16"/>
      <c r="M71" s="16"/>
      <c r="N71" s="16"/>
      <c r="O71" s="16"/>
      <c r="P71" s="16"/>
      <c r="Q71" s="135"/>
      <c r="R71" s="25" t="s">
        <v>37</v>
      </c>
    </row>
    <row r="72" spans="1:18" s="123" customFormat="1" ht="24">
      <c r="A72" s="11" t="s">
        <v>332</v>
      </c>
      <c r="B72" s="16"/>
      <c r="C72" s="16"/>
      <c r="D72" s="16"/>
      <c r="E72" s="16"/>
      <c r="F72" s="65">
        <v>7000</v>
      </c>
      <c r="G72" s="22" t="s">
        <v>176</v>
      </c>
      <c r="H72" s="18" t="s">
        <v>177</v>
      </c>
      <c r="I72" s="16"/>
      <c r="J72" s="16"/>
      <c r="K72" s="16"/>
      <c r="L72" s="16"/>
      <c r="M72" s="16"/>
      <c r="N72" s="16"/>
      <c r="O72" s="16"/>
      <c r="P72" s="16"/>
      <c r="Q72" s="135"/>
      <c r="R72" s="25" t="s">
        <v>37</v>
      </c>
    </row>
    <row r="73" spans="1:18" s="186" customFormat="1" ht="24">
      <c r="A73" s="182" t="s">
        <v>333</v>
      </c>
      <c r="B73" s="182"/>
      <c r="C73" s="182"/>
      <c r="D73" s="182"/>
      <c r="E73" s="182"/>
      <c r="F73" s="94">
        <v>46000</v>
      </c>
      <c r="G73" s="105" t="s">
        <v>176</v>
      </c>
      <c r="H73" s="96" t="s">
        <v>177</v>
      </c>
      <c r="I73" s="182" t="s">
        <v>704</v>
      </c>
      <c r="J73" s="184"/>
      <c r="K73" s="184" t="s">
        <v>681</v>
      </c>
      <c r="L73" s="184"/>
      <c r="M73" s="184"/>
      <c r="N73" s="184"/>
      <c r="O73" s="184"/>
      <c r="P73" s="184"/>
      <c r="Q73" s="182"/>
      <c r="R73" s="185"/>
    </row>
    <row r="74" spans="1:18" s="123" customFormat="1" ht="24">
      <c r="A74" s="11" t="s">
        <v>334</v>
      </c>
      <c r="B74" s="135"/>
      <c r="C74" s="135"/>
      <c r="D74" s="135"/>
      <c r="E74" s="135"/>
      <c r="F74" s="65">
        <v>7000</v>
      </c>
      <c r="G74" s="22" t="s">
        <v>176</v>
      </c>
      <c r="H74" s="18" t="s">
        <v>177</v>
      </c>
      <c r="I74" s="135"/>
      <c r="J74" s="16"/>
      <c r="K74" s="16"/>
      <c r="L74" s="16"/>
      <c r="M74" s="16"/>
      <c r="N74" s="16"/>
      <c r="O74" s="16"/>
      <c r="P74" s="16"/>
      <c r="Q74" s="135"/>
      <c r="R74" s="33" t="s">
        <v>62</v>
      </c>
    </row>
    <row r="75" spans="1:18" s="123" customFormat="1" ht="24">
      <c r="A75" s="41" t="s">
        <v>343</v>
      </c>
      <c r="B75" s="135"/>
      <c r="C75" s="135"/>
      <c r="D75" s="135"/>
      <c r="E75" s="135"/>
      <c r="F75" s="65">
        <v>7000</v>
      </c>
      <c r="G75" s="22" t="s">
        <v>176</v>
      </c>
      <c r="H75" s="18" t="s">
        <v>177</v>
      </c>
      <c r="I75" s="135"/>
      <c r="J75" s="16"/>
      <c r="K75" s="16"/>
      <c r="L75" s="16"/>
      <c r="M75" s="16"/>
      <c r="N75" s="16"/>
      <c r="O75" s="16"/>
      <c r="P75" s="16"/>
      <c r="Q75" s="135"/>
      <c r="R75" s="25" t="s">
        <v>37</v>
      </c>
    </row>
    <row r="76" spans="1:18" s="123" customFormat="1" ht="24">
      <c r="A76" s="11" t="s">
        <v>344</v>
      </c>
      <c r="B76" s="135"/>
      <c r="C76" s="135"/>
      <c r="D76" s="135"/>
      <c r="E76" s="135"/>
      <c r="F76" s="65">
        <v>7000</v>
      </c>
      <c r="G76" s="22" t="s">
        <v>176</v>
      </c>
      <c r="H76" s="18" t="s">
        <v>177</v>
      </c>
      <c r="I76" s="135"/>
      <c r="J76" s="16"/>
      <c r="K76" s="16"/>
      <c r="L76" s="16"/>
      <c r="M76" s="16"/>
      <c r="N76" s="16"/>
      <c r="O76" s="16"/>
      <c r="P76" s="16"/>
      <c r="Q76" s="135"/>
      <c r="R76" s="25" t="s">
        <v>37</v>
      </c>
    </row>
    <row r="77" spans="1:18" s="123" customFormat="1" ht="24">
      <c r="A77" s="41" t="s">
        <v>354</v>
      </c>
      <c r="B77" s="135"/>
      <c r="C77" s="135"/>
      <c r="D77" s="135"/>
      <c r="E77" s="135"/>
      <c r="F77" s="65">
        <v>5000</v>
      </c>
      <c r="G77" s="22" t="s">
        <v>176</v>
      </c>
      <c r="H77" s="18" t="s">
        <v>177</v>
      </c>
      <c r="I77" s="135"/>
      <c r="J77" s="16"/>
      <c r="K77" s="16"/>
      <c r="L77" s="16"/>
      <c r="M77" s="16"/>
      <c r="N77" s="16"/>
      <c r="O77" s="16"/>
      <c r="P77" s="16"/>
      <c r="Q77" s="135"/>
      <c r="R77" s="33" t="s">
        <v>62</v>
      </c>
    </row>
    <row r="78" spans="1:18" s="123" customFormat="1" ht="24">
      <c r="A78" s="11" t="s">
        <v>355</v>
      </c>
      <c r="B78" s="135"/>
      <c r="C78" s="135"/>
      <c r="D78" s="135"/>
      <c r="E78" s="135"/>
      <c r="F78" s="65">
        <v>5000</v>
      </c>
      <c r="G78" s="22" t="s">
        <v>176</v>
      </c>
      <c r="H78" s="18" t="s">
        <v>177</v>
      </c>
      <c r="I78" s="135"/>
      <c r="J78" s="16"/>
      <c r="K78" s="16"/>
      <c r="L78" s="16"/>
      <c r="M78" s="16"/>
      <c r="N78" s="16"/>
      <c r="O78" s="16"/>
      <c r="P78" s="16"/>
      <c r="Q78" s="135"/>
      <c r="R78" s="33" t="s">
        <v>62</v>
      </c>
    </row>
    <row r="79" spans="1:18" s="186" customFormat="1" ht="24">
      <c r="A79" s="93" t="s">
        <v>356</v>
      </c>
      <c r="B79" s="182"/>
      <c r="C79" s="182"/>
      <c r="D79" s="182"/>
      <c r="E79" s="182"/>
      <c r="F79" s="94">
        <v>69000</v>
      </c>
      <c r="G79" s="105" t="s">
        <v>176</v>
      </c>
      <c r="H79" s="96" t="s">
        <v>177</v>
      </c>
      <c r="I79" s="182" t="s">
        <v>704</v>
      </c>
      <c r="J79" s="184"/>
      <c r="K79" s="184" t="s">
        <v>681</v>
      </c>
      <c r="L79" s="184"/>
      <c r="M79" s="184"/>
      <c r="N79" s="184"/>
      <c r="O79" s="184"/>
      <c r="P79" s="184"/>
      <c r="Q79" s="182"/>
      <c r="R79" s="185"/>
    </row>
    <row r="80" spans="1:18" s="123" customFormat="1" ht="24">
      <c r="A80" s="11" t="s">
        <v>357</v>
      </c>
      <c r="B80" s="16"/>
      <c r="C80" s="16"/>
      <c r="D80" s="16"/>
      <c r="E80" s="16"/>
      <c r="F80" s="65">
        <v>12000</v>
      </c>
      <c r="G80" s="22" t="s">
        <v>176</v>
      </c>
      <c r="H80" s="18" t="s">
        <v>177</v>
      </c>
      <c r="I80" s="16"/>
      <c r="J80" s="16"/>
      <c r="K80" s="16"/>
      <c r="L80" s="16"/>
      <c r="M80" s="16"/>
      <c r="N80" s="16"/>
      <c r="O80" s="16"/>
      <c r="P80" s="16"/>
      <c r="Q80" s="16"/>
      <c r="R80" s="33" t="s">
        <v>62</v>
      </c>
    </row>
    <row r="81" spans="1:18" s="123" customFormat="1" ht="24">
      <c r="A81" s="11" t="s">
        <v>363</v>
      </c>
      <c r="B81" s="16"/>
      <c r="C81" s="16"/>
      <c r="D81" s="16"/>
      <c r="E81" s="16"/>
      <c r="F81" s="65">
        <v>7000</v>
      </c>
      <c r="G81" s="22" t="s">
        <v>176</v>
      </c>
      <c r="H81" s="18" t="s">
        <v>177</v>
      </c>
      <c r="I81" s="16"/>
      <c r="J81" s="16"/>
      <c r="K81" s="16"/>
      <c r="L81" s="16"/>
      <c r="M81" s="16"/>
      <c r="N81" s="16"/>
      <c r="O81" s="16"/>
      <c r="P81" s="16"/>
      <c r="Q81" s="16"/>
      <c r="R81" s="25" t="s">
        <v>37</v>
      </c>
    </row>
    <row r="82" spans="1:18" s="123" customFormat="1" ht="24">
      <c r="A82" s="11" t="s">
        <v>364</v>
      </c>
      <c r="B82" s="16"/>
      <c r="C82" s="16"/>
      <c r="D82" s="16"/>
      <c r="E82" s="16"/>
      <c r="F82" s="65">
        <v>5000</v>
      </c>
      <c r="G82" s="22" t="s">
        <v>176</v>
      </c>
      <c r="H82" s="18" t="s">
        <v>177</v>
      </c>
      <c r="I82" s="16"/>
      <c r="J82" s="16"/>
      <c r="K82" s="16"/>
      <c r="L82" s="16"/>
      <c r="M82" s="16"/>
      <c r="N82" s="16"/>
      <c r="O82" s="16"/>
      <c r="P82" s="16"/>
      <c r="Q82" s="16"/>
      <c r="R82" s="25" t="s">
        <v>37</v>
      </c>
    </row>
    <row r="83" spans="1:18" s="123" customFormat="1" ht="24">
      <c r="A83" s="11" t="s">
        <v>365</v>
      </c>
      <c r="B83" s="16"/>
      <c r="C83" s="16"/>
      <c r="D83" s="16"/>
      <c r="E83" s="16"/>
      <c r="F83" s="65">
        <v>40000</v>
      </c>
      <c r="G83" s="22" t="s">
        <v>176</v>
      </c>
      <c r="H83" s="18" t="s">
        <v>177</v>
      </c>
      <c r="I83" s="16"/>
      <c r="J83" s="16"/>
      <c r="K83" s="16"/>
      <c r="L83" s="16"/>
      <c r="M83" s="16"/>
      <c r="N83" s="16"/>
      <c r="O83" s="16"/>
      <c r="P83" s="16"/>
      <c r="Q83" s="16"/>
      <c r="R83" s="33" t="s">
        <v>62</v>
      </c>
    </row>
    <row r="84" spans="1:18" s="123" customFormat="1" ht="24">
      <c r="A84" s="11" t="s">
        <v>373</v>
      </c>
      <c r="B84" s="16"/>
      <c r="C84" s="16"/>
      <c r="D84" s="16"/>
      <c r="E84" s="16"/>
      <c r="F84" s="65">
        <v>5000</v>
      </c>
      <c r="G84" s="22" t="s">
        <v>176</v>
      </c>
      <c r="H84" s="18" t="s">
        <v>177</v>
      </c>
      <c r="I84" s="16"/>
      <c r="J84" s="16"/>
      <c r="K84" s="16"/>
      <c r="L84" s="16"/>
      <c r="M84" s="16"/>
      <c r="N84" s="16"/>
      <c r="O84" s="16"/>
      <c r="P84" s="16"/>
      <c r="Q84" s="16"/>
      <c r="R84" s="33" t="s">
        <v>62</v>
      </c>
    </row>
    <row r="85" spans="1:18" s="123" customFormat="1" ht="24">
      <c r="A85" s="26" t="s">
        <v>705</v>
      </c>
      <c r="B85" s="16"/>
      <c r="C85" s="16"/>
      <c r="D85" s="16"/>
      <c r="E85" s="16"/>
      <c r="F85" s="88">
        <v>100000</v>
      </c>
      <c r="G85" s="27" t="s">
        <v>176</v>
      </c>
      <c r="H85" s="90" t="s">
        <v>177</v>
      </c>
      <c r="I85" s="16"/>
      <c r="J85" s="16"/>
      <c r="K85" s="16"/>
      <c r="L85" s="16"/>
      <c r="M85" s="16"/>
      <c r="N85" s="16"/>
      <c r="O85" s="16"/>
      <c r="P85" s="16"/>
      <c r="Q85" s="16"/>
      <c r="R85" s="33" t="s">
        <v>62</v>
      </c>
    </row>
    <row r="86" spans="1:18" s="123" customFormat="1" ht="24">
      <c r="A86" s="240" t="s">
        <v>706</v>
      </c>
      <c r="B86" s="240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</row>
    <row r="87" spans="1:18" s="123" customFormat="1" ht="24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42"/>
      <c r="R87" s="134"/>
    </row>
    <row r="88" spans="1:18" s="123" customFormat="1" ht="24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35"/>
      <c r="R88" s="16"/>
    </row>
    <row r="89" spans="1:18" s="123" customFormat="1" ht="24">
      <c r="A89" s="236" t="s">
        <v>707</v>
      </c>
      <c r="B89" s="236"/>
      <c r="C89" s="236"/>
      <c r="D89" s="236"/>
      <c r="E89" s="236"/>
      <c r="F89" s="236"/>
      <c r="G89" s="236"/>
      <c r="H89" s="236"/>
      <c r="I89" s="236"/>
      <c r="J89" s="236"/>
      <c r="K89" s="236"/>
      <c r="L89" s="236"/>
      <c r="M89" s="236"/>
      <c r="N89" s="236"/>
      <c r="O89" s="236"/>
      <c r="P89" s="236"/>
      <c r="Q89" s="236"/>
      <c r="R89" s="236"/>
    </row>
    <row r="90" spans="1:18" s="123" customFormat="1" ht="24" customHeight="1">
      <c r="A90" s="11" t="s">
        <v>290</v>
      </c>
      <c r="B90" s="65">
        <v>79800</v>
      </c>
      <c r="C90" s="136"/>
      <c r="D90" s="136" t="s">
        <v>689</v>
      </c>
      <c r="E90" s="136"/>
      <c r="F90" s="65">
        <v>79800</v>
      </c>
      <c r="G90" s="22" t="s">
        <v>176</v>
      </c>
      <c r="H90" s="18" t="s">
        <v>177</v>
      </c>
      <c r="I90" s="16" t="s">
        <v>708</v>
      </c>
      <c r="K90" s="16" t="s">
        <v>681</v>
      </c>
      <c r="M90" s="139" t="s">
        <v>709</v>
      </c>
      <c r="N90" s="165"/>
      <c r="O90" s="139" t="s">
        <v>710</v>
      </c>
      <c r="P90" s="151"/>
      <c r="Q90" s="11" t="s">
        <v>305</v>
      </c>
      <c r="R90" s="33" t="s">
        <v>62</v>
      </c>
    </row>
    <row r="91" spans="1:18" s="123" customFormat="1" ht="24">
      <c r="A91" s="11" t="s">
        <v>297</v>
      </c>
      <c r="B91" s="65">
        <v>79020</v>
      </c>
      <c r="C91" s="17"/>
      <c r="D91" s="17"/>
      <c r="E91" s="17"/>
      <c r="F91" s="65">
        <v>79020</v>
      </c>
      <c r="G91" s="22" t="s">
        <v>176</v>
      </c>
      <c r="H91" s="18" t="s">
        <v>177</v>
      </c>
      <c r="I91" s="16" t="s">
        <v>708</v>
      </c>
      <c r="K91" s="16" t="s">
        <v>681</v>
      </c>
      <c r="M91" s="134"/>
      <c r="N91" s="134"/>
      <c r="O91" s="134"/>
      <c r="P91" s="134"/>
      <c r="Q91" s="134"/>
      <c r="R91" s="35" t="s">
        <v>65</v>
      </c>
    </row>
    <row r="92" spans="1:18" s="123" customFormat="1" ht="24">
      <c r="A92" s="11" t="s">
        <v>298</v>
      </c>
      <c r="B92" s="65">
        <v>68000</v>
      </c>
      <c r="C92" s="17"/>
      <c r="D92" s="17"/>
      <c r="E92" s="17"/>
      <c r="F92" s="65">
        <v>68000</v>
      </c>
      <c r="G92" s="22" t="s">
        <v>176</v>
      </c>
      <c r="H92" s="18" t="s">
        <v>177</v>
      </c>
      <c r="I92" s="16" t="s">
        <v>708</v>
      </c>
      <c r="K92" s="16" t="s">
        <v>681</v>
      </c>
      <c r="M92" s="134"/>
      <c r="N92" s="134"/>
      <c r="O92" s="134"/>
      <c r="P92" s="134"/>
      <c r="Q92" s="134"/>
      <c r="R92" s="35" t="s">
        <v>65</v>
      </c>
    </row>
    <row r="93" spans="1:18" s="2" customFormat="1" ht="24">
      <c r="A93" s="11" t="s">
        <v>306</v>
      </c>
      <c r="B93" s="10"/>
      <c r="C93" s="10"/>
      <c r="D93" s="10"/>
      <c r="E93" s="10"/>
      <c r="F93" s="65">
        <v>38980</v>
      </c>
      <c r="G93" s="22" t="s">
        <v>176</v>
      </c>
      <c r="H93" s="18" t="s">
        <v>177</v>
      </c>
      <c r="I93" s="16" t="s">
        <v>708</v>
      </c>
      <c r="K93" s="16" t="s">
        <v>681</v>
      </c>
      <c r="M93" s="144"/>
      <c r="N93" s="144"/>
      <c r="O93" s="144"/>
      <c r="P93" s="144"/>
      <c r="Q93" s="145"/>
      <c r="R93" s="35" t="s">
        <v>65</v>
      </c>
    </row>
    <row r="94" spans="1:18" s="2" customFormat="1" ht="24">
      <c r="A94" s="10"/>
      <c r="B94" s="10"/>
      <c r="C94" s="10"/>
      <c r="D94" s="10"/>
      <c r="E94" s="10"/>
      <c r="F94" s="10"/>
      <c r="G94" s="11"/>
      <c r="H94" s="10"/>
      <c r="I94" s="144"/>
      <c r="J94" s="144"/>
      <c r="K94" s="144"/>
      <c r="L94" s="144"/>
      <c r="M94" s="144"/>
      <c r="N94" s="144"/>
      <c r="O94" s="144"/>
      <c r="P94" s="144"/>
      <c r="Q94" s="145"/>
      <c r="R94" s="144"/>
    </row>
    <row r="95" spans="1:18" s="2" customFormat="1" ht="24">
      <c r="A95" s="234" t="s">
        <v>197</v>
      </c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</row>
    <row r="96" spans="1:18" s="2" customFormat="1" ht="24">
      <c r="A96" s="236" t="s">
        <v>711</v>
      </c>
      <c r="B96" s="236"/>
      <c r="C96" s="236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</row>
    <row r="97" spans="1:28" s="2" customFormat="1" ht="141.75">
      <c r="A97" s="10" t="s">
        <v>712</v>
      </c>
      <c r="B97" s="136">
        <v>1.1000000000000001</v>
      </c>
      <c r="C97" s="136"/>
      <c r="D97" s="124" t="s">
        <v>713</v>
      </c>
      <c r="E97" s="10"/>
      <c r="F97" s="80">
        <v>59000</v>
      </c>
      <c r="G97" s="22" t="s">
        <v>176</v>
      </c>
      <c r="H97" s="18" t="s">
        <v>177</v>
      </c>
      <c r="I97" s="17" t="s">
        <v>714</v>
      </c>
      <c r="J97" s="17" t="s">
        <v>715</v>
      </c>
      <c r="K97" s="80" t="s">
        <v>221</v>
      </c>
      <c r="L97" s="163" t="s">
        <v>222</v>
      </c>
      <c r="M97" s="83" t="s">
        <v>716</v>
      </c>
      <c r="N97" s="83"/>
      <c r="O97" s="83" t="s">
        <v>717</v>
      </c>
      <c r="P97" s="80"/>
      <c r="Q97" s="11" t="s">
        <v>227</v>
      </c>
      <c r="R97" s="33" t="s">
        <v>62</v>
      </c>
    </row>
    <row r="98" spans="1:28" s="2" customFormat="1" ht="24">
      <c r="A98" s="13"/>
      <c r="B98" s="13"/>
      <c r="C98" s="13"/>
      <c r="D98" s="13"/>
      <c r="E98" s="13"/>
      <c r="F98" s="13"/>
      <c r="G98" s="13"/>
      <c r="H98" s="13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28" s="2" customFormat="1" ht="24">
      <c r="A99" s="238" t="s">
        <v>718</v>
      </c>
      <c r="B99" s="238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</row>
    <row r="100" spans="1:28" s="2" customFormat="1" ht="118.5">
      <c r="A100" s="10" t="s">
        <v>719</v>
      </c>
      <c r="B100" s="136">
        <v>1.1000000000000001</v>
      </c>
      <c r="C100" s="136"/>
      <c r="D100" s="124" t="s">
        <v>713</v>
      </c>
      <c r="E100" s="10"/>
      <c r="F100" s="84">
        <v>40000</v>
      </c>
      <c r="G100" s="22" t="s">
        <v>176</v>
      </c>
      <c r="H100" s="18" t="s">
        <v>177</v>
      </c>
      <c r="I100" s="17" t="s">
        <v>720</v>
      </c>
      <c r="J100" s="17" t="s">
        <v>245</v>
      </c>
      <c r="K100" s="22" t="s">
        <v>237</v>
      </c>
      <c r="L100" s="11" t="s">
        <v>238</v>
      </c>
      <c r="M100" s="85" t="s">
        <v>721</v>
      </c>
      <c r="N100" s="85"/>
      <c r="O100" s="85" t="s">
        <v>722</v>
      </c>
      <c r="P100" s="66"/>
      <c r="Q100" s="85" t="s">
        <v>243</v>
      </c>
      <c r="R100" s="33" t="s">
        <v>62</v>
      </c>
    </row>
    <row r="101" spans="1:28" s="2" customFormat="1" ht="47.25">
      <c r="A101" s="10" t="s">
        <v>246</v>
      </c>
      <c r="B101" s="136"/>
      <c r="C101" s="136"/>
      <c r="D101" s="124"/>
      <c r="E101" s="10"/>
      <c r="F101" s="10" t="s">
        <v>209</v>
      </c>
      <c r="G101" s="22" t="s">
        <v>176</v>
      </c>
      <c r="H101" s="18" t="s">
        <v>177</v>
      </c>
      <c r="I101" s="17" t="s">
        <v>720</v>
      </c>
      <c r="K101" s="16" t="s">
        <v>681</v>
      </c>
      <c r="R101" s="86" t="s">
        <v>248</v>
      </c>
    </row>
    <row r="102" spans="1:28" s="2" customFormat="1" ht="24" customHeight="1">
      <c r="A102" s="11" t="s">
        <v>259</v>
      </c>
      <c r="B102" s="84">
        <v>26000</v>
      </c>
      <c r="C102" s="22" t="s">
        <v>176</v>
      </c>
      <c r="D102" s="18" t="s">
        <v>177</v>
      </c>
      <c r="E102" s="10"/>
      <c r="F102" s="84">
        <v>26000</v>
      </c>
      <c r="G102" s="22" t="s">
        <v>176</v>
      </c>
      <c r="H102" s="18" t="s">
        <v>177</v>
      </c>
      <c r="I102" s="17" t="s">
        <v>720</v>
      </c>
      <c r="K102" s="16" t="s">
        <v>681</v>
      </c>
      <c r="R102" s="25" t="s">
        <v>37</v>
      </c>
    </row>
    <row r="103" spans="1:28" s="2" customFormat="1" ht="47.25">
      <c r="A103" s="11" t="s">
        <v>268</v>
      </c>
      <c r="B103" s="84">
        <v>50000</v>
      </c>
      <c r="C103" s="22" t="s">
        <v>176</v>
      </c>
      <c r="D103" s="18" t="s">
        <v>177</v>
      </c>
      <c r="E103" s="10"/>
      <c r="F103" s="84">
        <v>50000</v>
      </c>
      <c r="G103" s="22" t="s">
        <v>176</v>
      </c>
      <c r="H103" s="18" t="s">
        <v>177</v>
      </c>
      <c r="I103" s="17" t="s">
        <v>720</v>
      </c>
      <c r="K103" s="16" t="s">
        <v>681</v>
      </c>
      <c r="R103" s="25" t="s">
        <v>37</v>
      </c>
    </row>
    <row r="104" spans="1:28" s="2" customFormat="1" ht="47.25">
      <c r="A104" s="11" t="s">
        <v>269</v>
      </c>
      <c r="B104" s="84"/>
      <c r="C104" s="22"/>
      <c r="D104" s="18"/>
      <c r="E104" s="10"/>
      <c r="F104" s="84">
        <v>40000</v>
      </c>
      <c r="G104" s="22" t="s">
        <v>176</v>
      </c>
      <c r="H104" s="18" t="s">
        <v>177</v>
      </c>
      <c r="I104" s="17" t="s">
        <v>720</v>
      </c>
      <c r="K104" s="16" t="s">
        <v>681</v>
      </c>
      <c r="R104" s="25" t="s">
        <v>37</v>
      </c>
      <c r="S104" s="25" t="s">
        <v>37</v>
      </c>
      <c r="T104" s="25" t="s">
        <v>37</v>
      </c>
      <c r="U104" s="25" t="s">
        <v>37</v>
      </c>
      <c r="V104" s="25" t="s">
        <v>37</v>
      </c>
      <c r="W104" s="25" t="s">
        <v>37</v>
      </c>
      <c r="X104" s="25" t="s">
        <v>37</v>
      </c>
      <c r="Y104" s="25" t="s">
        <v>37</v>
      </c>
      <c r="Z104" s="25" t="s">
        <v>37</v>
      </c>
      <c r="AA104" s="25" t="s">
        <v>37</v>
      </c>
      <c r="AB104" s="25" t="s">
        <v>37</v>
      </c>
    </row>
    <row r="105" spans="1:28" s="2" customFormat="1" ht="47.25">
      <c r="A105" s="11" t="s">
        <v>278</v>
      </c>
      <c r="B105" s="84"/>
      <c r="C105" s="22"/>
      <c r="D105" s="18"/>
      <c r="E105" s="10"/>
      <c r="F105" s="84">
        <v>35000</v>
      </c>
      <c r="G105" s="22" t="s">
        <v>176</v>
      </c>
      <c r="H105" s="18" t="s">
        <v>177</v>
      </c>
      <c r="I105" s="17" t="s">
        <v>720</v>
      </c>
      <c r="K105" s="16" t="s">
        <v>681</v>
      </c>
      <c r="R105" s="25" t="s">
        <v>37</v>
      </c>
    </row>
    <row r="106" spans="1:28" s="2" customFormat="1" ht="24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26"/>
      <c r="R106" s="11"/>
    </row>
    <row r="107" spans="1:28" s="2" customFormat="1" ht="27">
      <c r="A107" s="239" t="s">
        <v>644</v>
      </c>
      <c r="B107" s="239"/>
      <c r="C107" s="239"/>
      <c r="D107" s="239"/>
      <c r="E107" s="239"/>
      <c r="F107" s="239"/>
      <c r="G107" s="239"/>
      <c r="H107" s="239"/>
      <c r="I107" s="239"/>
      <c r="J107" s="239"/>
      <c r="K107" s="239"/>
      <c r="L107" s="239"/>
      <c r="M107" s="239"/>
      <c r="N107" s="239"/>
      <c r="O107" s="239"/>
      <c r="P107" s="239"/>
      <c r="Q107" s="239"/>
      <c r="R107" s="239"/>
    </row>
    <row r="108" spans="1:28" s="2" customFormat="1" ht="24">
      <c r="A108" s="234" t="s">
        <v>723</v>
      </c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</row>
    <row r="109" spans="1:28" s="2" customFormat="1" ht="24">
      <c r="A109" s="237" t="s">
        <v>724</v>
      </c>
      <c r="B109" s="237"/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  <c r="N109" s="237"/>
      <c r="O109" s="237"/>
      <c r="P109" s="237"/>
      <c r="Q109" s="237"/>
      <c r="R109" s="237"/>
    </row>
    <row r="110" spans="1:28" s="2" customFormat="1" ht="24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28" s="2" customFormat="1" ht="24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28" s="2" customFormat="1" ht="24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s="2" customFormat="1" ht="24">
      <c r="A113" s="237" t="s">
        <v>725</v>
      </c>
      <c r="B113" s="237"/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/>
      <c r="O113" s="237"/>
      <c r="P113" s="237"/>
      <c r="Q113" s="237"/>
      <c r="R113" s="237"/>
    </row>
    <row r="114" spans="1:18" s="2" customFormat="1" ht="2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s="2" customFormat="1" ht="24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s="2" customFormat="1" ht="24">
      <c r="A116" s="13"/>
      <c r="B116" s="13"/>
      <c r="C116" s="13"/>
      <c r="D116" s="13"/>
      <c r="E116" s="13"/>
      <c r="F116" s="13"/>
      <c r="G116" s="13"/>
      <c r="H116" s="13"/>
      <c r="I116" s="10"/>
      <c r="J116" s="10"/>
      <c r="K116" s="10"/>
      <c r="L116" s="10"/>
      <c r="M116" s="146"/>
      <c r="N116" s="146"/>
      <c r="O116" s="146"/>
      <c r="P116" s="146"/>
      <c r="Q116" s="146"/>
      <c r="R116" s="10"/>
    </row>
    <row r="117" spans="1:18" s="2" customFormat="1" ht="24">
      <c r="A117" s="237" t="s">
        <v>726</v>
      </c>
      <c r="B117" s="237"/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  <c r="N117" s="237"/>
      <c r="O117" s="237"/>
      <c r="P117" s="237"/>
      <c r="Q117" s="237"/>
      <c r="R117" s="237"/>
    </row>
    <row r="118" spans="1:18" s="2" customFormat="1" ht="24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s="2" customFormat="1" ht="24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s="2" customFormat="1" ht="24">
      <c r="A120" s="13"/>
      <c r="B120" s="13"/>
      <c r="C120" s="13"/>
      <c r="D120" s="13"/>
      <c r="E120" s="13"/>
      <c r="F120" s="13"/>
      <c r="G120" s="13"/>
      <c r="H120" s="13"/>
      <c r="I120" s="10"/>
      <c r="J120" s="10"/>
      <c r="K120" s="10"/>
      <c r="L120" s="10"/>
      <c r="M120" s="146"/>
      <c r="N120" s="146"/>
      <c r="O120" s="146"/>
      <c r="P120" s="146"/>
      <c r="Q120" s="146"/>
      <c r="R120" s="10"/>
    </row>
    <row r="121" spans="1:18" s="2" customFormat="1" ht="24">
      <c r="A121" s="237" t="s">
        <v>727</v>
      </c>
      <c r="B121" s="237"/>
      <c r="C121" s="237"/>
      <c r="D121" s="237"/>
      <c r="E121" s="237"/>
      <c r="F121" s="237"/>
      <c r="G121" s="237"/>
      <c r="H121" s="237"/>
      <c r="I121" s="237"/>
      <c r="J121" s="237"/>
      <c r="K121" s="237"/>
      <c r="L121" s="237"/>
      <c r="M121" s="237"/>
      <c r="N121" s="237"/>
      <c r="O121" s="237"/>
      <c r="P121" s="237"/>
      <c r="Q121" s="237"/>
      <c r="R121" s="237"/>
    </row>
    <row r="122" spans="1:18" s="2" customFormat="1" ht="24">
      <c r="A122" s="147"/>
      <c r="B122" s="147"/>
      <c r="C122" s="147"/>
      <c r="D122" s="147"/>
      <c r="E122" s="147"/>
      <c r="F122" s="147"/>
      <c r="G122" s="147"/>
      <c r="H122" s="147"/>
      <c r="I122" s="10"/>
      <c r="J122" s="147"/>
      <c r="K122" s="10"/>
      <c r="L122" s="147"/>
      <c r="M122" s="10"/>
      <c r="N122" s="10"/>
      <c r="O122" s="10"/>
      <c r="P122" s="10"/>
      <c r="Q122" s="10"/>
      <c r="R122" s="10"/>
    </row>
    <row r="123" spans="1:18" s="2" customFormat="1" ht="24">
      <c r="A123" s="10" t="s">
        <v>728</v>
      </c>
      <c r="B123" s="10"/>
      <c r="C123" s="10"/>
      <c r="D123" s="10"/>
      <c r="E123" s="10"/>
      <c r="F123" s="65">
        <v>170000</v>
      </c>
      <c r="G123" s="22" t="s">
        <v>176</v>
      </c>
      <c r="H123" s="18" t="s">
        <v>177</v>
      </c>
      <c r="I123" s="10"/>
      <c r="J123" s="147"/>
      <c r="K123" s="10" t="s">
        <v>681</v>
      </c>
      <c r="L123" s="39"/>
      <c r="M123" s="10"/>
      <c r="N123" s="10"/>
      <c r="O123" s="10"/>
      <c r="P123" s="10"/>
      <c r="Q123" s="10"/>
      <c r="R123" s="35" t="s">
        <v>65</v>
      </c>
    </row>
    <row r="124" spans="1:18" s="2" customFormat="1" ht="24">
      <c r="A124" s="10"/>
      <c r="B124" s="10"/>
      <c r="C124" s="10"/>
      <c r="D124" s="10"/>
      <c r="E124" s="10"/>
      <c r="F124" s="10"/>
      <c r="G124" s="10"/>
      <c r="H124" s="10"/>
      <c r="I124" s="10"/>
      <c r="J124" s="147"/>
      <c r="K124" s="10"/>
      <c r="L124" s="39"/>
      <c r="M124" s="10"/>
      <c r="N124" s="10"/>
      <c r="O124" s="10"/>
      <c r="P124" s="10"/>
      <c r="Q124" s="10"/>
      <c r="R124" s="39"/>
    </row>
    <row r="125" spans="1:18" s="2" customFormat="1" ht="24">
      <c r="A125" s="10"/>
      <c r="B125" s="10"/>
      <c r="C125" s="10"/>
      <c r="D125" s="10"/>
      <c r="E125" s="10"/>
      <c r="F125" s="10"/>
      <c r="G125" s="10"/>
      <c r="H125" s="10"/>
      <c r="I125" s="10"/>
      <c r="J125" s="147"/>
      <c r="K125" s="10"/>
      <c r="L125" s="39"/>
      <c r="M125" s="10"/>
      <c r="N125" s="10"/>
      <c r="O125" s="10"/>
      <c r="P125" s="10"/>
      <c r="Q125" s="10"/>
      <c r="R125" s="39"/>
    </row>
    <row r="126" spans="1:18" s="2" customFormat="1" ht="24">
      <c r="A126" s="237" t="s">
        <v>729</v>
      </c>
      <c r="B126" s="237"/>
      <c r="C126" s="237"/>
      <c r="D126" s="237"/>
      <c r="E126" s="237"/>
      <c r="F126" s="237"/>
      <c r="G126" s="237"/>
      <c r="H126" s="237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</row>
    <row r="127" spans="1:18" s="2" customFormat="1" ht="24">
      <c r="A127" s="10"/>
      <c r="B127" s="10"/>
      <c r="C127" s="10"/>
      <c r="D127" s="10"/>
      <c r="E127" s="10"/>
      <c r="F127" s="10"/>
      <c r="G127" s="10"/>
      <c r="H127" s="10"/>
      <c r="I127" s="10"/>
      <c r="J127" s="147"/>
      <c r="K127" s="10"/>
      <c r="L127" s="39"/>
      <c r="M127" s="10"/>
      <c r="N127" s="10"/>
      <c r="O127" s="10"/>
      <c r="P127" s="10"/>
      <c r="Q127" s="10"/>
      <c r="R127" s="39"/>
    </row>
    <row r="128" spans="1:18" s="2" customFormat="1" ht="24">
      <c r="A128" s="10"/>
      <c r="B128" s="10"/>
      <c r="C128" s="10"/>
      <c r="D128" s="10"/>
      <c r="E128" s="10"/>
      <c r="F128" s="10"/>
      <c r="G128" s="10"/>
      <c r="H128" s="10"/>
      <c r="I128" s="10"/>
      <c r="J128" s="147"/>
      <c r="K128" s="10"/>
      <c r="L128" s="39"/>
      <c r="M128" s="10"/>
      <c r="N128" s="10"/>
      <c r="O128" s="10"/>
      <c r="P128" s="10"/>
      <c r="Q128" s="10"/>
      <c r="R128" s="39"/>
    </row>
    <row r="129" spans="1:20" s="2" customFormat="1" ht="24">
      <c r="A129" s="237" t="s">
        <v>730</v>
      </c>
      <c r="B129" s="237"/>
      <c r="C129" s="237"/>
      <c r="D129" s="237"/>
      <c r="E129" s="237"/>
      <c r="F129" s="237"/>
      <c r="G129" s="237"/>
      <c r="H129" s="237"/>
      <c r="I129" s="237"/>
      <c r="J129" s="237"/>
      <c r="K129" s="237"/>
      <c r="L129" s="237"/>
      <c r="M129" s="237"/>
      <c r="N129" s="237"/>
      <c r="O129" s="237"/>
      <c r="P129" s="237"/>
      <c r="Q129" s="237"/>
      <c r="R129" s="237"/>
    </row>
    <row r="130" spans="1:20" s="2" customFormat="1" ht="24">
      <c r="A130" s="120"/>
      <c r="B130" s="120"/>
      <c r="C130" s="120"/>
      <c r="D130" s="120"/>
      <c r="E130" s="120"/>
      <c r="F130" s="120"/>
      <c r="G130" s="120"/>
      <c r="H130" s="120"/>
      <c r="I130" s="144"/>
      <c r="J130" s="148"/>
      <c r="K130" s="144"/>
      <c r="L130" s="120"/>
      <c r="M130" s="144"/>
      <c r="N130" s="144"/>
      <c r="O130" s="144"/>
      <c r="P130" s="144"/>
      <c r="Q130" s="144"/>
      <c r="R130" s="120"/>
    </row>
    <row r="131" spans="1:20" s="2" customFormat="1" ht="24">
      <c r="A131" s="120"/>
      <c r="B131" s="120"/>
      <c r="C131" s="120"/>
      <c r="D131" s="120"/>
      <c r="E131" s="120"/>
      <c r="F131" s="120"/>
      <c r="G131" s="120"/>
      <c r="H131" s="120"/>
      <c r="I131" s="144"/>
      <c r="J131" s="148"/>
      <c r="K131" s="144"/>
      <c r="L131" s="144"/>
      <c r="M131" s="144"/>
      <c r="N131" s="144"/>
      <c r="O131" s="144"/>
      <c r="P131" s="144"/>
      <c r="Q131" s="144"/>
      <c r="R131" s="120"/>
    </row>
    <row r="132" spans="1:20" s="2" customFormat="1" ht="24">
      <c r="A132" s="234" t="s">
        <v>174</v>
      </c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  <c r="R132" s="234"/>
    </row>
    <row r="133" spans="1:20" s="2" customFormat="1" ht="24">
      <c r="A133" s="237" t="s">
        <v>731</v>
      </c>
      <c r="B133" s="237"/>
      <c r="C133" s="237"/>
      <c r="D133" s="237"/>
      <c r="E133" s="237"/>
      <c r="F133" s="237"/>
      <c r="G133" s="237"/>
      <c r="H133" s="237"/>
      <c r="I133" s="237"/>
      <c r="J133" s="237"/>
      <c r="K133" s="237"/>
      <c r="L133" s="237"/>
      <c r="M133" s="237"/>
      <c r="N133" s="237"/>
      <c r="O133" s="237"/>
      <c r="P133" s="237"/>
      <c r="Q133" s="237"/>
      <c r="R133" s="237"/>
    </row>
    <row r="134" spans="1:20" s="2" customFormat="1" ht="24">
      <c r="A134" s="26"/>
      <c r="B134" s="26"/>
      <c r="C134" s="26"/>
      <c r="D134" s="26"/>
      <c r="E134" s="26"/>
      <c r="F134" s="26"/>
      <c r="G134" s="26"/>
      <c r="H134" s="26"/>
      <c r="I134" s="11"/>
      <c r="J134" s="11"/>
      <c r="K134" s="11"/>
      <c r="L134" s="11"/>
      <c r="M134" s="149"/>
      <c r="N134" s="149"/>
      <c r="O134" s="149"/>
      <c r="P134" s="149"/>
      <c r="Q134" s="149"/>
      <c r="R134" s="11"/>
    </row>
    <row r="135" spans="1:20" s="2" customFormat="1" ht="24">
      <c r="A135" s="26"/>
      <c r="B135" s="26"/>
      <c r="C135" s="26"/>
      <c r="D135" s="26"/>
      <c r="E135" s="26"/>
      <c r="F135" s="26"/>
      <c r="G135" s="26"/>
      <c r="H135" s="26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20" s="2" customFormat="1" ht="24">
      <c r="A136" s="234" t="s">
        <v>732</v>
      </c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</row>
    <row r="137" spans="1:20" s="2" customFormat="1" ht="24">
      <c r="A137" s="226" t="s">
        <v>733</v>
      </c>
      <c r="B137" s="226"/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</row>
    <row r="138" spans="1:20" s="2" customFormat="1" ht="24">
      <c r="A138" s="11" t="s">
        <v>734</v>
      </c>
      <c r="B138" s="149"/>
      <c r="C138" s="149"/>
      <c r="D138" s="149"/>
      <c r="E138" s="149"/>
      <c r="F138" s="65">
        <v>22800</v>
      </c>
      <c r="G138" s="22" t="s">
        <v>176</v>
      </c>
      <c r="H138" s="18" t="s">
        <v>177</v>
      </c>
      <c r="I138" s="149"/>
      <c r="J138" s="149"/>
      <c r="R138" s="25" t="s">
        <v>37</v>
      </c>
    </row>
    <row r="139" spans="1:20" s="2" customFormat="1" ht="24">
      <c r="A139" s="11" t="s">
        <v>735</v>
      </c>
      <c r="B139" s="149"/>
      <c r="C139" s="149"/>
      <c r="D139" s="149"/>
      <c r="E139" s="149"/>
      <c r="F139" s="65">
        <v>3720</v>
      </c>
      <c r="G139" s="22" t="s">
        <v>176</v>
      </c>
      <c r="H139" s="18" t="s">
        <v>177</v>
      </c>
      <c r="I139" s="149"/>
      <c r="J139" s="149"/>
      <c r="R139" s="25" t="s">
        <v>37</v>
      </c>
    </row>
    <row r="140" spans="1:20" s="2" customFormat="1" ht="24">
      <c r="A140" s="11" t="s">
        <v>736</v>
      </c>
      <c r="B140" s="149"/>
      <c r="C140" s="149"/>
      <c r="D140" s="149"/>
      <c r="E140" s="149"/>
      <c r="F140" s="65">
        <v>95000</v>
      </c>
      <c r="G140" s="22" t="s">
        <v>176</v>
      </c>
      <c r="H140" s="18" t="s">
        <v>177</v>
      </c>
      <c r="I140" s="149"/>
      <c r="J140" s="149"/>
      <c r="R140" s="25" t="s">
        <v>37</v>
      </c>
    </row>
    <row r="141" spans="1:20" s="2" customFormat="1" ht="25.5" customHeight="1">
      <c r="A141" s="226" t="s">
        <v>521</v>
      </c>
      <c r="B141" s="226"/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</row>
    <row r="142" spans="1:20" s="2" customFormat="1" ht="24">
      <c r="A142" s="11" t="s">
        <v>522</v>
      </c>
      <c r="B142" s="65">
        <v>210000</v>
      </c>
      <c r="C142" s="22" t="s">
        <v>176</v>
      </c>
      <c r="D142" s="18" t="s">
        <v>177</v>
      </c>
      <c r="E142" s="22" t="s">
        <v>23</v>
      </c>
      <c r="F142" s="65">
        <v>210000</v>
      </c>
      <c r="G142" s="22" t="s">
        <v>176</v>
      </c>
      <c r="H142" s="18" t="s">
        <v>177</v>
      </c>
      <c r="I142" s="22"/>
      <c r="J142" s="22"/>
      <c r="K142" s="22"/>
      <c r="L142" s="22"/>
      <c r="M142" s="30" t="s">
        <v>23</v>
      </c>
      <c r="N142" s="30" t="s">
        <v>23</v>
      </c>
      <c r="O142" s="18"/>
      <c r="P142" s="18"/>
      <c r="Q142" s="18"/>
      <c r="R142" s="35" t="s">
        <v>65</v>
      </c>
      <c r="S142" s="67" t="s">
        <v>23</v>
      </c>
      <c r="T142" s="22"/>
    </row>
    <row r="143" spans="1:20" s="2" customFormat="1" ht="24">
      <c r="A143" s="11" t="s">
        <v>523</v>
      </c>
      <c r="B143" s="149"/>
      <c r="C143" s="149"/>
      <c r="D143" s="149"/>
      <c r="E143" s="149"/>
      <c r="F143" s="65">
        <v>7500</v>
      </c>
      <c r="G143" s="22" t="s">
        <v>176</v>
      </c>
      <c r="H143" s="18" t="s">
        <v>177</v>
      </c>
      <c r="I143" s="149"/>
      <c r="J143" s="149"/>
      <c r="R143" s="25" t="s">
        <v>37</v>
      </c>
    </row>
    <row r="144" spans="1:20" s="2" customFormat="1" ht="24">
      <c r="A144" s="234" t="s">
        <v>737</v>
      </c>
      <c r="B144" s="234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</row>
    <row r="145" spans="1:18" s="2" customFormat="1" ht="24">
      <c r="A145" s="22" t="s">
        <v>633</v>
      </c>
      <c r="B145" s="11"/>
      <c r="C145" s="11"/>
      <c r="D145" s="11"/>
      <c r="E145" s="11"/>
      <c r="F145" s="65">
        <v>1241000</v>
      </c>
      <c r="G145" s="34" t="s">
        <v>176</v>
      </c>
      <c r="H145" s="110" t="s">
        <v>177</v>
      </c>
      <c r="I145" s="11"/>
      <c r="J145" s="11"/>
      <c r="K145" s="11" t="s">
        <v>681</v>
      </c>
      <c r="L145" s="22"/>
      <c r="M145" s="11"/>
      <c r="N145" s="11"/>
      <c r="O145" s="11"/>
      <c r="P145" s="11"/>
      <c r="Q145" s="11"/>
      <c r="R145" s="35" t="s">
        <v>65</v>
      </c>
    </row>
    <row r="146" spans="1:18" s="2" customFormat="1" ht="24">
      <c r="A146" s="22"/>
      <c r="B146" s="22"/>
      <c r="C146" s="22"/>
      <c r="D146" s="22"/>
      <c r="E146" s="22"/>
      <c r="F146" s="22"/>
      <c r="G146" s="22"/>
      <c r="H146" s="22"/>
      <c r="I146" s="11"/>
      <c r="J146" s="150"/>
      <c r="K146" s="11"/>
      <c r="L146" s="22"/>
      <c r="M146" s="11"/>
      <c r="N146" s="11"/>
      <c r="O146" s="11"/>
      <c r="P146" s="11"/>
      <c r="Q146" s="11"/>
      <c r="R146" s="22"/>
    </row>
    <row r="147" spans="1:18" s="2" customFormat="1" ht="24">
      <c r="A147" s="120"/>
      <c r="B147" s="120"/>
      <c r="C147" s="120"/>
      <c r="D147" s="120"/>
      <c r="E147" s="120"/>
      <c r="F147" s="120"/>
      <c r="G147" s="120"/>
      <c r="H147" s="120"/>
      <c r="I147" s="144"/>
      <c r="J147" s="148"/>
      <c r="K147" s="144"/>
      <c r="L147" s="120"/>
      <c r="M147" s="144"/>
      <c r="N147" s="144"/>
      <c r="O147" s="144"/>
      <c r="P147" s="144"/>
      <c r="Q147" s="144"/>
      <c r="R147" s="120"/>
    </row>
    <row r="148" spans="1:18" s="2" customFormat="1" ht="24">
      <c r="A148" s="235" t="s">
        <v>738</v>
      </c>
      <c r="B148" s="235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</row>
    <row r="149" spans="1:18" s="2" customFormat="1" ht="24">
      <c r="A149" s="234" t="s">
        <v>737</v>
      </c>
      <c r="B149" s="23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</row>
    <row r="150" spans="1:18" s="2" customFormat="1" ht="24">
      <c r="A150" s="11" t="s">
        <v>739</v>
      </c>
      <c r="B150" s="11"/>
      <c r="C150" s="11"/>
      <c r="D150" s="11"/>
      <c r="E150" s="11"/>
      <c r="F150" s="139">
        <v>243000</v>
      </c>
      <c r="G150" s="11" t="s">
        <v>740</v>
      </c>
      <c r="H150" s="11"/>
      <c r="I150" s="11"/>
      <c r="J150" s="11" t="s">
        <v>741</v>
      </c>
      <c r="K150" s="11" t="s">
        <v>742</v>
      </c>
      <c r="M150" s="11" t="s">
        <v>23</v>
      </c>
      <c r="N150" s="11" t="s">
        <v>23</v>
      </c>
      <c r="O150" s="11" t="s">
        <v>23</v>
      </c>
      <c r="P150" s="11" t="s">
        <v>23</v>
      </c>
      <c r="Q150" s="11" t="s">
        <v>23</v>
      </c>
      <c r="R150" s="33" t="s">
        <v>62</v>
      </c>
    </row>
    <row r="151" spans="1:18" s="2" customFormat="1" ht="24">
      <c r="A151" s="11" t="s">
        <v>743</v>
      </c>
      <c r="B151" s="11"/>
      <c r="C151" s="11"/>
      <c r="D151" s="11"/>
      <c r="E151" s="11"/>
      <c r="F151" s="139">
        <v>279400</v>
      </c>
      <c r="G151" s="11" t="s">
        <v>740</v>
      </c>
      <c r="H151" s="11"/>
      <c r="I151" s="11"/>
      <c r="J151" s="11"/>
      <c r="K151" s="11"/>
      <c r="L151" s="11"/>
      <c r="M151" s="11" t="s">
        <v>23</v>
      </c>
      <c r="N151" s="11" t="s">
        <v>23</v>
      </c>
      <c r="O151" s="11" t="s">
        <v>23</v>
      </c>
      <c r="P151" s="11" t="s">
        <v>23</v>
      </c>
      <c r="Q151" s="11" t="s">
        <v>23</v>
      </c>
      <c r="R151" s="35" t="s">
        <v>65</v>
      </c>
    </row>
    <row r="152" spans="1:18" s="2" customFormat="1" ht="24">
      <c r="A152" s="11" t="s">
        <v>23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 t="s">
        <v>23</v>
      </c>
      <c r="N152" s="11" t="s">
        <v>23</v>
      </c>
      <c r="O152" s="11" t="s">
        <v>23</v>
      </c>
      <c r="P152" s="11" t="s">
        <v>23</v>
      </c>
      <c r="Q152" s="11" t="s">
        <v>23</v>
      </c>
      <c r="R152" s="11" t="s">
        <v>23</v>
      </c>
    </row>
    <row r="153" spans="1:18" s="2" customFormat="1" ht="24">
      <c r="A153" s="234" t="s">
        <v>287</v>
      </c>
      <c r="B153" s="234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</row>
    <row r="154" spans="1:18" s="2" customFormat="1" ht="24">
      <c r="A154" s="236" t="s">
        <v>706</v>
      </c>
      <c r="B154" s="236"/>
      <c r="C154" s="236"/>
      <c r="D154" s="236"/>
      <c r="E154" s="236"/>
      <c r="F154" s="236"/>
      <c r="G154" s="236"/>
      <c r="H154" s="236"/>
      <c r="I154" s="236"/>
      <c r="J154" s="236"/>
      <c r="K154" s="236"/>
      <c r="L154" s="236"/>
      <c r="M154" s="236"/>
      <c r="N154" s="236"/>
      <c r="O154" s="236"/>
      <c r="P154" s="236"/>
      <c r="Q154" s="236"/>
      <c r="R154" s="236"/>
    </row>
    <row r="155" spans="1:18" s="2" customFormat="1" ht="24">
      <c r="A155" s="11" t="s">
        <v>744</v>
      </c>
      <c r="B155" s="11"/>
      <c r="C155" s="11"/>
      <c r="D155" s="11"/>
      <c r="E155" s="11"/>
      <c r="F155" s="139">
        <v>450000</v>
      </c>
      <c r="G155" s="11" t="s">
        <v>745</v>
      </c>
      <c r="H155" s="11"/>
      <c r="I155" s="11"/>
      <c r="J155" s="11" t="s">
        <v>746</v>
      </c>
      <c r="K155" s="11" t="s">
        <v>747</v>
      </c>
      <c r="M155" s="11" t="s">
        <v>23</v>
      </c>
      <c r="N155" s="11" t="s">
        <v>23</v>
      </c>
      <c r="O155" s="11" t="s">
        <v>23</v>
      </c>
      <c r="P155" s="11" t="s">
        <v>23</v>
      </c>
      <c r="Q155" s="11" t="s">
        <v>23</v>
      </c>
      <c r="R155" s="35" t="s">
        <v>65</v>
      </c>
    </row>
    <row r="156" spans="1:18" s="2" customFormat="1" ht="24">
      <c r="A156" s="11" t="s">
        <v>23</v>
      </c>
      <c r="B156" s="11"/>
      <c r="C156" s="11"/>
      <c r="D156" s="11"/>
      <c r="E156" s="11"/>
      <c r="F156" s="11"/>
      <c r="G156" s="26"/>
      <c r="H156" s="11"/>
      <c r="I156" s="11"/>
      <c r="J156" s="11" t="s">
        <v>23</v>
      </c>
      <c r="K156" s="11"/>
      <c r="L156" s="11" t="s">
        <v>23</v>
      </c>
      <c r="M156" s="11" t="s">
        <v>23</v>
      </c>
      <c r="N156" s="11" t="s">
        <v>23</v>
      </c>
      <c r="O156" s="11" t="s">
        <v>23</v>
      </c>
      <c r="P156" s="11" t="s">
        <v>23</v>
      </c>
      <c r="Q156" s="11" t="s">
        <v>23</v>
      </c>
      <c r="R156" s="11" t="s">
        <v>23</v>
      </c>
    </row>
    <row r="157" spans="1:18" s="2" customFormat="1" ht="24">
      <c r="A157" s="26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s="2" customFormat="1"/>
  </sheetData>
  <mergeCells count="76">
    <mergeCell ref="M1:N1"/>
    <mergeCell ref="O1:P1"/>
    <mergeCell ref="Q1:Q2"/>
    <mergeCell ref="R1:R2"/>
    <mergeCell ref="A4:R4"/>
    <mergeCell ref="G1:G2"/>
    <mergeCell ref="H1:H2"/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A16:R16"/>
    <mergeCell ref="A5:R5"/>
    <mergeCell ref="A6:R6"/>
    <mergeCell ref="A7:R7"/>
    <mergeCell ref="A8:R8"/>
    <mergeCell ref="A9:R9"/>
    <mergeCell ref="A10:R10"/>
    <mergeCell ref="A11:R11"/>
    <mergeCell ref="A12:R12"/>
    <mergeCell ref="A13:R13"/>
    <mergeCell ref="A14:R14"/>
    <mergeCell ref="A15:R15"/>
    <mergeCell ref="A28:R28"/>
    <mergeCell ref="A17:R17"/>
    <mergeCell ref="A18:R18"/>
    <mergeCell ref="A19:R19"/>
    <mergeCell ref="A20:R20"/>
    <mergeCell ref="A21:R21"/>
    <mergeCell ref="A22:R22"/>
    <mergeCell ref="A23:R23"/>
    <mergeCell ref="A24:R24"/>
    <mergeCell ref="A25:R25"/>
    <mergeCell ref="A26:R26"/>
    <mergeCell ref="A27:R27"/>
    <mergeCell ref="A66:R66"/>
    <mergeCell ref="A29:R29"/>
    <mergeCell ref="A30:R30"/>
    <mergeCell ref="A31:R31"/>
    <mergeCell ref="A32:R32"/>
    <mergeCell ref="A35:R35"/>
    <mergeCell ref="A36:R36"/>
    <mergeCell ref="A37:R37"/>
    <mergeCell ref="A42:R42"/>
    <mergeCell ref="A52:R52"/>
    <mergeCell ref="A59:R59"/>
    <mergeCell ref="A64:R64"/>
    <mergeCell ref="A95:R95"/>
    <mergeCell ref="A96:R96"/>
    <mergeCell ref="A67:R67"/>
    <mergeCell ref="A86:R86"/>
    <mergeCell ref="A89:R89"/>
    <mergeCell ref="A99:R99"/>
    <mergeCell ref="A107:R107"/>
    <mergeCell ref="A108:R108"/>
    <mergeCell ref="A109:R109"/>
    <mergeCell ref="A113:R113"/>
    <mergeCell ref="A154:R154"/>
    <mergeCell ref="A141:T141"/>
    <mergeCell ref="A137:R137"/>
    <mergeCell ref="A117:R117"/>
    <mergeCell ref="A121:R121"/>
    <mergeCell ref="A126:R126"/>
    <mergeCell ref="A129:R129"/>
    <mergeCell ref="A132:R132"/>
    <mergeCell ref="A133:R133"/>
    <mergeCell ref="A136:R136"/>
    <mergeCell ref="A144:R144"/>
    <mergeCell ref="A148:R148"/>
    <mergeCell ref="A149:R149"/>
    <mergeCell ref="A153:R1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9D614-2C3F-4687-8026-634F460829F9}">
  <dimension ref="A1:J140"/>
  <sheetViews>
    <sheetView workbookViewId="0">
      <pane ySplit="1" topLeftCell="A110" activePane="bottomLeft" state="frozen"/>
      <selection pane="bottomLeft" activeCell="A122" sqref="A122:XFD123"/>
    </sheetView>
  </sheetViews>
  <sheetFormatPr defaultRowHeight="15"/>
  <cols>
    <col min="1" max="1" width="53" style="123" bestFit="1" customWidth="1"/>
    <col min="2" max="2" width="22.140625" style="123" bestFit="1" customWidth="1"/>
    <col min="3" max="3" width="15.5703125" style="123" bestFit="1" customWidth="1"/>
    <col min="4" max="4" width="18.28515625" style="123" bestFit="1" customWidth="1"/>
    <col min="5" max="5" width="32.85546875" style="123" hidden="1" customWidth="1"/>
    <col min="6" max="6" width="45.5703125" style="123" customWidth="1"/>
    <col min="7" max="7" width="33.5703125" style="123" customWidth="1"/>
    <col min="8" max="8" width="19.42578125" style="123" bestFit="1" customWidth="1"/>
    <col min="9" max="9" width="74.42578125" style="123" customWidth="1"/>
    <col min="10" max="10" width="32.85546875" style="123" customWidth="1"/>
    <col min="11" max="16384" width="9.140625" style="123"/>
  </cols>
  <sheetData>
    <row r="1" spans="1:10" s="133" customFormat="1" ht="24">
      <c r="A1" s="249" t="s">
        <v>1</v>
      </c>
      <c r="B1" s="249" t="s">
        <v>641</v>
      </c>
      <c r="C1" s="249" t="s">
        <v>642</v>
      </c>
      <c r="D1" s="249" t="s">
        <v>643</v>
      </c>
      <c r="E1" s="249" t="s">
        <v>748</v>
      </c>
      <c r="F1" s="132" t="s">
        <v>644</v>
      </c>
      <c r="G1" s="248" t="s">
        <v>645</v>
      </c>
      <c r="H1" s="248" t="s">
        <v>6</v>
      </c>
      <c r="I1" s="248" t="s">
        <v>7</v>
      </c>
      <c r="J1" s="249" t="s">
        <v>19</v>
      </c>
    </row>
    <row r="2" spans="1:10" s="133" customFormat="1" ht="24">
      <c r="A2" s="249"/>
      <c r="B2" s="249"/>
      <c r="C2" s="249"/>
      <c r="D2" s="249"/>
      <c r="E2" s="249"/>
      <c r="F2" s="132"/>
      <c r="G2" s="248"/>
      <c r="H2" s="248"/>
      <c r="I2" s="248"/>
      <c r="J2" s="249"/>
    </row>
    <row r="3" spans="1:10" ht="47.25">
      <c r="A3" s="174" t="s">
        <v>749</v>
      </c>
      <c r="B3" s="175"/>
      <c r="C3" s="175"/>
      <c r="D3" s="175"/>
      <c r="E3" s="175"/>
      <c r="F3" s="175"/>
      <c r="G3" s="175"/>
      <c r="H3" s="175"/>
      <c r="I3" s="175"/>
      <c r="J3" s="177">
        <f>COUNTA(A17:A22,A26,A28:A32,A34:A35,A37:A38,A41:A45,A47:A50,A59:A60,A63:A67,A70:A72,A77:A82,A113)</f>
        <v>42</v>
      </c>
    </row>
    <row r="4" spans="1:10" ht="24" customHeight="1">
      <c r="A4" s="254" t="s">
        <v>750</v>
      </c>
      <c r="B4" s="255"/>
      <c r="C4" s="255"/>
      <c r="D4" s="255"/>
      <c r="E4" s="255"/>
      <c r="F4" s="255"/>
      <c r="G4" s="255"/>
      <c r="H4" s="255"/>
      <c r="I4" s="255"/>
      <c r="J4" s="255"/>
    </row>
    <row r="5" spans="1:10" ht="24" customHeight="1">
      <c r="A5" s="256" t="s">
        <v>751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ht="24" customHeight="1">
      <c r="A6" s="256" t="s">
        <v>752</v>
      </c>
      <c r="B6" s="247"/>
      <c r="C6" s="247"/>
      <c r="D6" s="247"/>
      <c r="E6" s="247"/>
      <c r="F6" s="247"/>
      <c r="G6" s="247"/>
      <c r="H6" s="247"/>
      <c r="I6" s="247"/>
      <c r="J6" s="247"/>
    </row>
    <row r="7" spans="1:10" ht="24">
      <c r="A7" s="257" t="s">
        <v>753</v>
      </c>
      <c r="B7" s="258"/>
      <c r="C7" s="258"/>
      <c r="D7" s="258"/>
      <c r="E7" s="258"/>
      <c r="F7" s="258"/>
      <c r="G7" s="258"/>
      <c r="H7" s="258"/>
      <c r="I7" s="258"/>
      <c r="J7" s="258"/>
    </row>
    <row r="8" spans="1:10" ht="24" customHeight="1">
      <c r="A8" s="256" t="s">
        <v>754</v>
      </c>
      <c r="B8" s="247"/>
      <c r="C8" s="247"/>
      <c r="D8" s="247"/>
      <c r="E8" s="247"/>
      <c r="F8" s="247"/>
      <c r="G8" s="247"/>
      <c r="H8" s="247"/>
      <c r="I8" s="247"/>
      <c r="J8" s="247"/>
    </row>
    <row r="9" spans="1:10" s="2" customFormat="1" ht="24">
      <c r="A9" s="251" t="s">
        <v>755</v>
      </c>
      <c r="B9" s="252"/>
      <c r="C9" s="252"/>
      <c r="D9" s="252"/>
      <c r="E9" s="252"/>
      <c r="F9" s="252"/>
      <c r="G9" s="252"/>
      <c r="H9" s="252"/>
      <c r="I9" s="252"/>
      <c r="J9" s="252"/>
    </row>
    <row r="10" spans="1:10" s="2" customFormat="1" ht="24">
      <c r="A10" s="251" t="s">
        <v>756</v>
      </c>
      <c r="B10" s="252"/>
      <c r="C10" s="252"/>
      <c r="D10" s="252"/>
      <c r="E10" s="252"/>
      <c r="F10" s="252"/>
      <c r="G10" s="252"/>
      <c r="H10" s="252"/>
      <c r="I10" s="252"/>
      <c r="J10" s="252"/>
    </row>
    <row r="11" spans="1:10" s="2" customFormat="1" ht="24">
      <c r="A11" s="251" t="s">
        <v>757</v>
      </c>
      <c r="B11" s="252"/>
      <c r="C11" s="252"/>
      <c r="D11" s="252"/>
      <c r="E11" s="252"/>
      <c r="F11" s="252"/>
      <c r="G11" s="252"/>
      <c r="H11" s="252"/>
      <c r="I11" s="252"/>
      <c r="J11" s="252"/>
    </row>
    <row r="12" spans="1:10" s="2" customFormat="1" ht="24">
      <c r="A12" s="253" t="s">
        <v>758</v>
      </c>
      <c r="B12" s="246"/>
      <c r="C12" s="246"/>
      <c r="D12" s="246"/>
      <c r="E12" s="246"/>
      <c r="F12" s="246"/>
      <c r="G12" s="246"/>
      <c r="H12" s="246"/>
      <c r="I12" s="246"/>
      <c r="J12" s="246"/>
    </row>
    <row r="13" spans="1:10" s="2" customFormat="1" ht="24">
      <c r="A13" s="253" t="s">
        <v>759</v>
      </c>
      <c r="B13" s="246"/>
      <c r="C13" s="246"/>
      <c r="D13" s="246"/>
      <c r="E13" s="246"/>
      <c r="F13" s="246"/>
      <c r="G13" s="246"/>
      <c r="H13" s="246"/>
      <c r="I13" s="246"/>
      <c r="J13" s="246"/>
    </row>
    <row r="14" spans="1:10" s="2" customFormat="1" ht="24">
      <c r="A14" s="253" t="s">
        <v>760</v>
      </c>
      <c r="B14" s="246"/>
      <c r="C14" s="246"/>
      <c r="D14" s="246"/>
      <c r="E14" s="246"/>
      <c r="F14" s="246"/>
      <c r="G14" s="246"/>
      <c r="H14" s="246"/>
      <c r="I14" s="246"/>
      <c r="J14" s="246"/>
    </row>
    <row r="15" spans="1:10" s="2" customFormat="1" ht="24">
      <c r="A15" s="251" t="s">
        <v>761</v>
      </c>
      <c r="B15" s="252"/>
      <c r="C15" s="252"/>
      <c r="D15" s="252"/>
      <c r="E15" s="252"/>
      <c r="F15" s="252"/>
      <c r="G15" s="252"/>
      <c r="H15" s="252"/>
      <c r="I15" s="252"/>
      <c r="J15" s="252"/>
    </row>
    <row r="16" spans="1:10" s="2" customFormat="1" ht="27">
      <c r="A16" s="243" t="s">
        <v>676</v>
      </c>
      <c r="B16" s="243"/>
      <c r="C16" s="243"/>
      <c r="D16" s="243"/>
      <c r="E16" s="243"/>
      <c r="F16" s="243"/>
      <c r="G16" s="243"/>
      <c r="H16" s="243"/>
      <c r="I16" s="243"/>
      <c r="J16" s="243"/>
    </row>
    <row r="17" spans="1:10" s="2" customFormat="1" ht="212.25">
      <c r="A17" s="172" t="s">
        <v>762</v>
      </c>
      <c r="B17" s="65">
        <v>182500</v>
      </c>
      <c r="C17" s="22" t="s">
        <v>176</v>
      </c>
      <c r="D17" s="110" t="s">
        <v>177</v>
      </c>
      <c r="E17" s="170"/>
      <c r="F17" s="16" t="s">
        <v>701</v>
      </c>
      <c r="G17" s="16" t="s">
        <v>763</v>
      </c>
      <c r="H17" s="22" t="s">
        <v>557</v>
      </c>
      <c r="I17" s="11" t="s">
        <v>558</v>
      </c>
      <c r="J17" s="35" t="s">
        <v>65</v>
      </c>
    </row>
    <row r="18" spans="1:10" s="2" customFormat="1" ht="94.5">
      <c r="A18" s="11" t="s">
        <v>764</v>
      </c>
      <c r="B18" s="65">
        <v>232200</v>
      </c>
      <c r="C18" s="22" t="s">
        <v>176</v>
      </c>
      <c r="D18" s="110" t="s">
        <v>177</v>
      </c>
      <c r="E18" s="11"/>
      <c r="F18" s="11" t="s">
        <v>765</v>
      </c>
      <c r="G18" s="11" t="s">
        <v>766</v>
      </c>
      <c r="H18" s="22" t="s">
        <v>579</v>
      </c>
      <c r="I18" s="11" t="s">
        <v>580</v>
      </c>
      <c r="J18" s="35" t="s">
        <v>65</v>
      </c>
    </row>
    <row r="19" spans="1:10" s="2" customFormat="1" ht="94.5">
      <c r="A19" s="11" t="s">
        <v>767</v>
      </c>
      <c r="B19" s="65">
        <v>133100</v>
      </c>
      <c r="C19" s="22" t="s">
        <v>176</v>
      </c>
      <c r="D19" s="110" t="s">
        <v>177</v>
      </c>
      <c r="E19" s="11"/>
      <c r="F19" s="162" t="s">
        <v>768</v>
      </c>
      <c r="G19" s="11" t="s">
        <v>769</v>
      </c>
      <c r="H19" s="22" t="s">
        <v>586</v>
      </c>
      <c r="I19" s="11" t="s">
        <v>587</v>
      </c>
      <c r="J19" s="33" t="s">
        <v>62</v>
      </c>
    </row>
    <row r="20" spans="1:10" s="2" customFormat="1" ht="212.25">
      <c r="A20" s="11" t="s">
        <v>770</v>
      </c>
      <c r="B20" s="65">
        <v>394500</v>
      </c>
      <c r="C20" s="22" t="s">
        <v>176</v>
      </c>
      <c r="D20" s="110" t="s">
        <v>177</v>
      </c>
      <c r="E20" s="11"/>
      <c r="F20" s="168" t="s">
        <v>720</v>
      </c>
      <c r="G20" s="10" t="s">
        <v>771</v>
      </c>
      <c r="H20" s="22" t="s">
        <v>593</v>
      </c>
      <c r="I20" s="11" t="s">
        <v>594</v>
      </c>
      <c r="J20" s="35" t="s">
        <v>65</v>
      </c>
    </row>
    <row r="21" spans="1:10" s="2" customFormat="1" ht="94.5">
      <c r="A21" s="11" t="s">
        <v>772</v>
      </c>
      <c r="B21" s="65">
        <v>167600</v>
      </c>
      <c r="C21" s="22" t="s">
        <v>176</v>
      </c>
      <c r="D21" s="110" t="s">
        <v>177</v>
      </c>
      <c r="E21" s="11"/>
      <c r="F21" s="168" t="s">
        <v>714</v>
      </c>
      <c r="G21" s="10" t="s">
        <v>715</v>
      </c>
      <c r="H21" s="22" t="s">
        <v>599</v>
      </c>
      <c r="I21" s="11" t="s">
        <v>600</v>
      </c>
      <c r="J21" s="35" t="s">
        <v>65</v>
      </c>
    </row>
    <row r="22" spans="1:10" s="2" customFormat="1" ht="71.25">
      <c r="A22" s="11" t="s">
        <v>773</v>
      </c>
      <c r="B22" s="65">
        <v>225940</v>
      </c>
      <c r="C22" s="22" t="s">
        <v>176</v>
      </c>
      <c r="D22" s="18" t="s">
        <v>177</v>
      </c>
      <c r="E22" s="11"/>
      <c r="F22" s="168" t="s">
        <v>714</v>
      </c>
      <c r="G22" s="10"/>
      <c r="H22" s="22" t="s">
        <v>774</v>
      </c>
      <c r="I22" s="11" t="s">
        <v>775</v>
      </c>
      <c r="J22" s="25" t="s">
        <v>37</v>
      </c>
    </row>
    <row r="23" spans="1:10" ht="27">
      <c r="A23" s="244" t="s">
        <v>677</v>
      </c>
      <c r="B23" s="244"/>
      <c r="C23" s="244"/>
      <c r="D23" s="244"/>
      <c r="E23" s="244"/>
      <c r="F23" s="244"/>
      <c r="G23" s="244"/>
      <c r="H23" s="244"/>
      <c r="I23" s="244"/>
      <c r="J23" s="244"/>
    </row>
    <row r="24" spans="1:10" ht="27">
      <c r="A24" s="245" t="s">
        <v>196</v>
      </c>
      <c r="B24" s="245"/>
      <c r="C24" s="245"/>
      <c r="D24" s="245"/>
      <c r="E24" s="245"/>
      <c r="F24" s="245"/>
      <c r="G24" s="245"/>
      <c r="H24" s="245"/>
      <c r="I24" s="245"/>
      <c r="J24" s="245"/>
    </row>
    <row r="25" spans="1:10" ht="24">
      <c r="A25" s="241" t="s">
        <v>397</v>
      </c>
      <c r="B25" s="241"/>
      <c r="C25" s="241"/>
      <c r="D25" s="241"/>
      <c r="E25" s="241"/>
      <c r="F25" s="241"/>
      <c r="G25" s="241"/>
      <c r="H25" s="241"/>
      <c r="I25" s="241"/>
      <c r="J25" s="241"/>
    </row>
    <row r="26" spans="1:10" ht="47.25">
      <c r="A26" s="16" t="s">
        <v>403</v>
      </c>
      <c r="B26" s="65">
        <v>50000</v>
      </c>
      <c r="C26" s="22" t="s">
        <v>176</v>
      </c>
      <c r="D26" s="110" t="s">
        <v>177</v>
      </c>
      <c r="E26" s="166"/>
      <c r="F26" s="16" t="s">
        <v>397</v>
      </c>
      <c r="G26" s="166"/>
      <c r="H26" s="16" t="s">
        <v>681</v>
      </c>
      <c r="I26" s="166"/>
      <c r="J26" s="25" t="s">
        <v>37</v>
      </c>
    </row>
    <row r="27" spans="1:10" ht="24">
      <c r="A27" s="240" t="s">
        <v>678</v>
      </c>
      <c r="B27" s="240"/>
      <c r="C27" s="240"/>
      <c r="D27" s="240"/>
      <c r="E27" s="240"/>
      <c r="F27" s="240"/>
      <c r="G27" s="240"/>
      <c r="H27" s="240"/>
      <c r="I27" s="240"/>
      <c r="J27" s="240"/>
    </row>
    <row r="28" spans="1:10" ht="47.25">
      <c r="A28" s="11" t="s">
        <v>434</v>
      </c>
      <c r="B28" s="65">
        <v>10000</v>
      </c>
      <c r="C28" s="22" t="s">
        <v>176</v>
      </c>
      <c r="D28" s="18" t="s">
        <v>177</v>
      </c>
      <c r="E28" s="16"/>
      <c r="F28" s="16" t="s">
        <v>679</v>
      </c>
      <c r="G28" s="135"/>
      <c r="H28" s="16" t="s">
        <v>681</v>
      </c>
      <c r="I28" s="16"/>
      <c r="J28" s="25" t="s">
        <v>37</v>
      </c>
    </row>
    <row r="29" spans="1:10" ht="47.25">
      <c r="A29" s="16" t="s">
        <v>435</v>
      </c>
      <c r="B29" s="65">
        <v>10000</v>
      </c>
      <c r="C29" s="22" t="s">
        <v>176</v>
      </c>
      <c r="D29" s="18" t="s">
        <v>177</v>
      </c>
      <c r="E29" s="16"/>
      <c r="F29" s="16" t="s">
        <v>679</v>
      </c>
      <c r="G29" s="135"/>
      <c r="H29" s="16" t="s">
        <v>681</v>
      </c>
      <c r="I29" s="16"/>
      <c r="J29" s="25" t="s">
        <v>37</v>
      </c>
    </row>
    <row r="30" spans="1:10" ht="24">
      <c r="A30" s="11" t="s">
        <v>479</v>
      </c>
      <c r="B30" s="65">
        <v>26000</v>
      </c>
      <c r="C30" s="22" t="s">
        <v>176</v>
      </c>
      <c r="D30" s="18" t="s">
        <v>177</v>
      </c>
      <c r="F30" s="16" t="s">
        <v>679</v>
      </c>
      <c r="G30" s="135"/>
      <c r="H30" s="16" t="s">
        <v>681</v>
      </c>
      <c r="J30" s="25" t="s">
        <v>37</v>
      </c>
    </row>
    <row r="31" spans="1:10" ht="47.25">
      <c r="A31" s="167" t="s">
        <v>776</v>
      </c>
      <c r="B31" s="65">
        <v>25000</v>
      </c>
      <c r="C31" s="22" t="s">
        <v>176</v>
      </c>
      <c r="D31" s="18" t="s">
        <v>177</v>
      </c>
      <c r="E31" s="16"/>
      <c r="F31" s="16" t="s">
        <v>679</v>
      </c>
      <c r="G31" s="135"/>
      <c r="H31" s="16" t="s">
        <v>681</v>
      </c>
      <c r="I31" s="16"/>
      <c r="J31" s="25" t="s">
        <v>37</v>
      </c>
    </row>
    <row r="32" spans="1:10" ht="24">
      <c r="A32" s="11" t="s">
        <v>482</v>
      </c>
      <c r="B32" s="65">
        <v>30000</v>
      </c>
      <c r="C32" s="22" t="s">
        <v>176</v>
      </c>
      <c r="D32" s="18" t="s">
        <v>177</v>
      </c>
      <c r="E32" s="16"/>
      <c r="F32" s="16" t="s">
        <v>679</v>
      </c>
      <c r="G32" s="135"/>
      <c r="H32" s="16" t="s">
        <v>681</v>
      </c>
      <c r="I32" s="16"/>
      <c r="J32" s="25" t="s">
        <v>37</v>
      </c>
    </row>
    <row r="33" spans="1:10" ht="24">
      <c r="A33" s="240" t="s">
        <v>684</v>
      </c>
      <c r="B33" s="240"/>
      <c r="C33" s="240"/>
      <c r="D33" s="240"/>
      <c r="E33" s="240"/>
      <c r="F33" s="240"/>
      <c r="G33" s="240"/>
      <c r="H33" s="240"/>
      <c r="I33" s="240"/>
      <c r="J33" s="240"/>
    </row>
    <row r="34" spans="1:10" ht="24">
      <c r="A34" s="11" t="s">
        <v>474</v>
      </c>
      <c r="B34" s="65">
        <v>55000</v>
      </c>
      <c r="C34" s="22" t="s">
        <v>176</v>
      </c>
      <c r="D34" s="18" t="s">
        <v>177</v>
      </c>
      <c r="E34" s="16"/>
      <c r="F34" s="16" t="s">
        <v>685</v>
      </c>
      <c r="G34" s="16"/>
      <c r="H34" s="16" t="s">
        <v>681</v>
      </c>
      <c r="I34" s="16"/>
      <c r="J34" s="25" t="s">
        <v>37</v>
      </c>
    </row>
    <row r="35" spans="1:10" ht="24">
      <c r="A35" s="11" t="s">
        <v>476</v>
      </c>
      <c r="B35" s="65">
        <v>52820</v>
      </c>
      <c r="C35" s="22" t="s">
        <v>176</v>
      </c>
      <c r="D35" s="18" t="s">
        <v>177</v>
      </c>
      <c r="E35" s="16"/>
      <c r="F35" s="16" t="s">
        <v>685</v>
      </c>
      <c r="G35" s="16"/>
      <c r="H35" s="16" t="s">
        <v>681</v>
      </c>
      <c r="I35" s="16"/>
      <c r="J35" s="25" t="s">
        <v>37</v>
      </c>
    </row>
    <row r="36" spans="1:10" ht="24">
      <c r="A36" s="240" t="s">
        <v>686</v>
      </c>
      <c r="B36" s="240"/>
      <c r="C36" s="240"/>
      <c r="D36" s="240"/>
      <c r="E36" s="240"/>
      <c r="F36" s="240"/>
      <c r="G36" s="240"/>
      <c r="H36" s="240"/>
      <c r="I36" s="240"/>
      <c r="J36" s="240"/>
    </row>
    <row r="37" spans="1:10" ht="141.75">
      <c r="A37" s="11" t="s">
        <v>777</v>
      </c>
      <c r="B37" s="65">
        <v>20000</v>
      </c>
      <c r="C37" s="22" t="s">
        <v>176</v>
      </c>
      <c r="D37" s="18" t="s">
        <v>177</v>
      </c>
      <c r="E37" s="16"/>
      <c r="F37" s="16" t="s">
        <v>701</v>
      </c>
      <c r="G37" s="16" t="s">
        <v>763</v>
      </c>
      <c r="H37" s="22" t="s">
        <v>408</v>
      </c>
      <c r="I37" s="81" t="s">
        <v>409</v>
      </c>
      <c r="J37" s="33" t="s">
        <v>62</v>
      </c>
    </row>
    <row r="38" spans="1:10" ht="141.75">
      <c r="A38" s="168" t="s">
        <v>778</v>
      </c>
      <c r="B38" s="65">
        <v>20000</v>
      </c>
      <c r="C38" s="22" t="s">
        <v>176</v>
      </c>
      <c r="D38" s="18" t="s">
        <v>177</v>
      </c>
      <c r="E38" s="16"/>
      <c r="F38" s="16" t="s">
        <v>701</v>
      </c>
      <c r="G38" s="16" t="s">
        <v>763</v>
      </c>
      <c r="H38" s="22" t="s">
        <v>430</v>
      </c>
      <c r="I38" s="81" t="s">
        <v>431</v>
      </c>
      <c r="J38" s="33" t="s">
        <v>62</v>
      </c>
    </row>
    <row r="39" spans="1:10" ht="24">
      <c r="A39" s="30"/>
      <c r="B39" s="16"/>
      <c r="C39" s="16"/>
      <c r="D39" s="16"/>
      <c r="E39" s="16"/>
      <c r="F39" s="16"/>
      <c r="G39" s="16"/>
      <c r="H39" s="16"/>
      <c r="I39" s="16"/>
      <c r="J39" s="16"/>
    </row>
    <row r="40" spans="1:10" ht="24">
      <c r="A40" s="240" t="s">
        <v>702</v>
      </c>
      <c r="B40" s="240"/>
      <c r="C40" s="240"/>
      <c r="D40" s="240"/>
      <c r="E40" s="240"/>
      <c r="F40" s="240"/>
      <c r="G40" s="240"/>
      <c r="H40" s="240"/>
      <c r="I40" s="240"/>
      <c r="J40" s="240"/>
    </row>
    <row r="41" spans="1:10" ht="24">
      <c r="A41" s="11" t="s">
        <v>484</v>
      </c>
      <c r="B41" s="65">
        <v>10000</v>
      </c>
      <c r="C41" s="22" t="s">
        <v>176</v>
      </c>
      <c r="D41" s="18" t="s">
        <v>177</v>
      </c>
      <c r="E41" s="16"/>
      <c r="F41" s="16" t="s">
        <v>779</v>
      </c>
      <c r="G41" s="16"/>
      <c r="H41" s="16" t="s">
        <v>681</v>
      </c>
      <c r="I41" s="16"/>
      <c r="J41" s="33" t="s">
        <v>62</v>
      </c>
    </row>
    <row r="42" spans="1:10" ht="24">
      <c r="A42" s="11" t="s">
        <v>485</v>
      </c>
      <c r="B42" s="65">
        <v>10000</v>
      </c>
      <c r="C42" s="22" t="s">
        <v>176</v>
      </c>
      <c r="D42" s="18" t="s">
        <v>177</v>
      </c>
      <c r="E42" s="16"/>
      <c r="F42" s="16" t="s">
        <v>779</v>
      </c>
      <c r="G42" s="11"/>
      <c r="H42" s="16" t="s">
        <v>681</v>
      </c>
      <c r="I42" s="16"/>
      <c r="J42" s="33" t="s">
        <v>62</v>
      </c>
    </row>
    <row r="43" spans="1:10" ht="24">
      <c r="A43" s="11" t="s">
        <v>501</v>
      </c>
      <c r="B43" s="65">
        <v>20000</v>
      </c>
      <c r="C43" s="22" t="s">
        <v>176</v>
      </c>
      <c r="D43" s="18" t="s">
        <v>177</v>
      </c>
      <c r="E43" s="16"/>
      <c r="F43" s="16" t="s">
        <v>779</v>
      </c>
      <c r="G43" s="11"/>
      <c r="H43" s="16" t="s">
        <v>681</v>
      </c>
      <c r="I43" s="16"/>
      <c r="J43" s="33" t="s">
        <v>62</v>
      </c>
    </row>
    <row r="44" spans="1:10" ht="24">
      <c r="A44" s="11" t="s">
        <v>508</v>
      </c>
      <c r="B44" s="65">
        <v>30000</v>
      </c>
      <c r="C44" s="22" t="s">
        <v>176</v>
      </c>
      <c r="D44" s="18" t="s">
        <v>177</v>
      </c>
      <c r="E44" s="16"/>
      <c r="F44" s="16" t="s">
        <v>779</v>
      </c>
      <c r="G44" s="11"/>
      <c r="H44" s="16" t="s">
        <v>681</v>
      </c>
      <c r="I44" s="16"/>
      <c r="J44" s="25" t="s">
        <v>37</v>
      </c>
    </row>
    <row r="45" spans="1:10" ht="24">
      <c r="A45" s="11" t="s">
        <v>509</v>
      </c>
      <c r="B45" s="65">
        <v>20000</v>
      </c>
      <c r="C45" s="22" t="s">
        <v>176</v>
      </c>
      <c r="D45" s="18" t="s">
        <v>177</v>
      </c>
      <c r="E45" s="16"/>
      <c r="F45" s="16" t="s">
        <v>779</v>
      </c>
      <c r="G45" s="11"/>
      <c r="H45" s="16" t="s">
        <v>681</v>
      </c>
      <c r="I45" s="16"/>
      <c r="J45" s="33" t="s">
        <v>62</v>
      </c>
    </row>
    <row r="46" spans="1:10" s="2" customFormat="1" ht="24">
      <c r="A46" s="226" t="s">
        <v>516</v>
      </c>
      <c r="B46" s="226"/>
      <c r="C46" s="226"/>
      <c r="D46" s="226"/>
      <c r="E46" s="226"/>
      <c r="F46" s="226"/>
      <c r="G46" s="226"/>
      <c r="H46" s="226"/>
      <c r="I46" s="226"/>
      <c r="J46" s="226"/>
    </row>
    <row r="47" spans="1:10" s="2" customFormat="1" ht="71.25">
      <c r="A47" s="11" t="s">
        <v>517</v>
      </c>
      <c r="B47" s="65">
        <v>7200</v>
      </c>
      <c r="C47" s="22" t="s">
        <v>176</v>
      </c>
      <c r="D47" s="18" t="s">
        <v>177</v>
      </c>
      <c r="E47" s="169"/>
      <c r="F47" s="16" t="s">
        <v>397</v>
      </c>
      <c r="G47" s="169"/>
      <c r="H47" s="16" t="s">
        <v>681</v>
      </c>
      <c r="I47" s="169"/>
      <c r="J47" s="25" t="s">
        <v>37</v>
      </c>
    </row>
    <row r="48" spans="1:10" s="2" customFormat="1" ht="98.25">
      <c r="A48" s="117" t="s">
        <v>518</v>
      </c>
      <c r="B48" s="65">
        <v>7200</v>
      </c>
      <c r="C48" s="22" t="s">
        <v>176</v>
      </c>
      <c r="D48" s="18" t="s">
        <v>177</v>
      </c>
      <c r="E48" s="169"/>
      <c r="F48" s="16" t="s">
        <v>397</v>
      </c>
      <c r="G48" s="169"/>
      <c r="H48" s="16" t="s">
        <v>681</v>
      </c>
      <c r="I48" s="169"/>
      <c r="J48" s="25" t="s">
        <v>37</v>
      </c>
    </row>
    <row r="49" spans="1:10" s="2" customFormat="1" ht="74.25">
      <c r="A49" s="117" t="s">
        <v>519</v>
      </c>
      <c r="B49" s="65">
        <v>3600</v>
      </c>
      <c r="C49" s="22" t="s">
        <v>176</v>
      </c>
      <c r="D49" s="18" t="s">
        <v>177</v>
      </c>
      <c r="E49" s="169"/>
      <c r="F49" s="16" t="s">
        <v>397</v>
      </c>
      <c r="G49" s="169"/>
      <c r="H49" s="16" t="s">
        <v>681</v>
      </c>
      <c r="I49" s="169"/>
      <c r="J49" s="25" t="s">
        <v>37</v>
      </c>
    </row>
    <row r="50" spans="1:10" s="2" customFormat="1" ht="47.25">
      <c r="A50" s="11" t="s">
        <v>520</v>
      </c>
      <c r="B50" s="65">
        <v>5000</v>
      </c>
      <c r="C50" s="22" t="s">
        <v>176</v>
      </c>
      <c r="D50" s="18" t="s">
        <v>177</v>
      </c>
      <c r="E50" s="169"/>
      <c r="F50" s="16" t="s">
        <v>397</v>
      </c>
      <c r="G50" s="169"/>
      <c r="H50" s="16" t="s">
        <v>681</v>
      </c>
      <c r="I50" s="169"/>
      <c r="J50" s="25" t="s">
        <v>37</v>
      </c>
    </row>
    <row r="51" spans="1:10" ht="24">
      <c r="A51" s="241" t="s">
        <v>287</v>
      </c>
      <c r="B51" s="241"/>
      <c r="C51" s="241"/>
      <c r="D51" s="241"/>
      <c r="E51" s="241"/>
      <c r="F51" s="241"/>
      <c r="G51" s="241"/>
      <c r="H51" s="241"/>
      <c r="I51" s="241"/>
      <c r="J51" s="241"/>
    </row>
    <row r="52" spans="1:10" ht="24">
      <c r="A52" s="240" t="s">
        <v>703</v>
      </c>
      <c r="B52" s="240"/>
      <c r="C52" s="240"/>
      <c r="D52" s="240"/>
      <c r="E52" s="240"/>
      <c r="F52" s="240"/>
      <c r="G52" s="240"/>
      <c r="H52" s="240"/>
      <c r="I52" s="240"/>
      <c r="J52" s="240"/>
    </row>
    <row r="53" spans="1:10" ht="24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24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4">
      <c r="A55" s="240" t="s">
        <v>706</v>
      </c>
      <c r="B55" s="240"/>
      <c r="C55" s="240"/>
      <c r="D55" s="240"/>
      <c r="E55" s="240"/>
      <c r="F55" s="240"/>
      <c r="G55" s="240"/>
      <c r="H55" s="240"/>
      <c r="I55" s="240"/>
      <c r="J55" s="240"/>
    </row>
    <row r="56" spans="1:10" ht="24">
      <c r="A56" s="134"/>
      <c r="B56" s="134"/>
      <c r="C56" s="134"/>
      <c r="D56" s="134"/>
      <c r="E56" s="134"/>
      <c r="F56" s="16"/>
      <c r="G56" s="16"/>
      <c r="H56" s="134"/>
      <c r="I56" s="134"/>
      <c r="J56" s="134"/>
    </row>
    <row r="57" spans="1:10" ht="24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 ht="24">
      <c r="A58" s="236" t="s">
        <v>707</v>
      </c>
      <c r="B58" s="236"/>
      <c r="C58" s="236"/>
      <c r="D58" s="236"/>
      <c r="E58" s="236"/>
      <c r="F58" s="236"/>
      <c r="G58" s="236"/>
      <c r="H58" s="236"/>
      <c r="I58" s="236"/>
      <c r="J58" s="236"/>
    </row>
    <row r="59" spans="1:10" ht="24">
      <c r="A59" s="11" t="s">
        <v>289</v>
      </c>
      <c r="B59" s="62" t="s">
        <v>780</v>
      </c>
      <c r="C59" s="22" t="s">
        <v>176</v>
      </c>
      <c r="D59" s="18" t="s">
        <v>177</v>
      </c>
      <c r="E59" s="16"/>
      <c r="F59" s="16" t="s">
        <v>708</v>
      </c>
      <c r="G59" s="16"/>
      <c r="H59" s="16" t="s">
        <v>681</v>
      </c>
      <c r="I59" s="16"/>
      <c r="J59" s="25" t="s">
        <v>37</v>
      </c>
    </row>
    <row r="60" spans="1:10" ht="24">
      <c r="A60" s="11" t="s">
        <v>325</v>
      </c>
      <c r="B60" s="65">
        <v>30000</v>
      </c>
      <c r="C60" s="22" t="s">
        <v>176</v>
      </c>
      <c r="D60" s="18" t="s">
        <v>177</v>
      </c>
      <c r="E60" s="16"/>
      <c r="F60" s="16" t="s">
        <v>708</v>
      </c>
      <c r="G60" s="16"/>
      <c r="H60" s="16" t="s">
        <v>681</v>
      </c>
      <c r="I60" s="16"/>
      <c r="J60" s="25" t="s">
        <v>37</v>
      </c>
    </row>
    <row r="61" spans="1:10" s="2" customFormat="1" ht="24">
      <c r="A61" s="234" t="s">
        <v>197</v>
      </c>
      <c r="B61" s="234"/>
      <c r="C61" s="234"/>
      <c r="D61" s="234"/>
      <c r="E61" s="234"/>
      <c r="F61" s="234"/>
      <c r="G61" s="234"/>
      <c r="H61" s="234"/>
      <c r="I61" s="234"/>
      <c r="J61" s="234"/>
    </row>
    <row r="62" spans="1:10" s="2" customFormat="1" ht="24">
      <c r="A62" s="236" t="s">
        <v>711</v>
      </c>
      <c r="B62" s="236"/>
      <c r="C62" s="236"/>
      <c r="D62" s="236"/>
      <c r="E62" s="236"/>
      <c r="F62" s="236"/>
      <c r="G62" s="236"/>
      <c r="H62" s="236"/>
      <c r="I62" s="236"/>
      <c r="J62" s="236"/>
    </row>
    <row r="63" spans="1:10" s="2" customFormat="1" ht="94.5">
      <c r="A63" s="162" t="s">
        <v>781</v>
      </c>
      <c r="B63" s="80">
        <v>100000</v>
      </c>
      <c r="C63" s="22" t="s">
        <v>176</v>
      </c>
      <c r="D63" s="18" t="s">
        <v>177</v>
      </c>
      <c r="E63" s="80">
        <v>100000</v>
      </c>
      <c r="F63" s="16" t="s">
        <v>782</v>
      </c>
      <c r="G63" s="16" t="s">
        <v>783</v>
      </c>
      <c r="H63" s="80" t="s">
        <v>200</v>
      </c>
      <c r="I63" s="81" t="s">
        <v>201</v>
      </c>
      <c r="J63" s="33" t="s">
        <v>62</v>
      </c>
    </row>
    <row r="64" spans="1:10" s="2" customFormat="1" ht="47.25">
      <c r="A64" s="10" t="s">
        <v>207</v>
      </c>
      <c r="B64" s="80">
        <v>60000</v>
      </c>
      <c r="C64" s="22" t="s">
        <v>176</v>
      </c>
      <c r="D64" s="18" t="s">
        <v>177</v>
      </c>
      <c r="E64" s="80">
        <v>60000</v>
      </c>
      <c r="F64" s="16" t="s">
        <v>782</v>
      </c>
      <c r="G64" s="10"/>
      <c r="H64" s="10" t="s">
        <v>681</v>
      </c>
      <c r="I64" s="10"/>
      <c r="J64" s="25" t="s">
        <v>37</v>
      </c>
    </row>
    <row r="65" spans="1:10" s="2" customFormat="1" ht="167.25" customHeight="1">
      <c r="A65" s="10" t="s">
        <v>784</v>
      </c>
      <c r="B65" s="80">
        <v>40000</v>
      </c>
      <c r="C65" s="22" t="s">
        <v>176</v>
      </c>
      <c r="D65" s="18" t="s">
        <v>177</v>
      </c>
      <c r="E65" s="80">
        <v>40000</v>
      </c>
      <c r="F65" s="16" t="s">
        <v>782</v>
      </c>
      <c r="G65" s="143" t="s">
        <v>715</v>
      </c>
      <c r="H65" s="80" t="s">
        <v>211</v>
      </c>
      <c r="I65" s="81" t="s">
        <v>212</v>
      </c>
      <c r="J65" s="33" t="s">
        <v>62</v>
      </c>
    </row>
    <row r="66" spans="1:10" s="2" customFormat="1" ht="47.25">
      <c r="A66" s="164" t="s">
        <v>785</v>
      </c>
      <c r="B66" s="80">
        <v>30000</v>
      </c>
      <c r="C66" s="22" t="s">
        <v>176</v>
      </c>
      <c r="D66" s="18" t="s">
        <v>177</v>
      </c>
      <c r="E66" s="80">
        <v>30000</v>
      </c>
      <c r="F66" s="16" t="s">
        <v>782</v>
      </c>
      <c r="G66" s="16"/>
      <c r="H66" s="10"/>
      <c r="I66" s="10"/>
      <c r="J66" s="25" t="s">
        <v>37</v>
      </c>
    </row>
    <row r="67" spans="1:10" s="2" customFormat="1" ht="47.25">
      <c r="A67" s="162" t="s">
        <v>228</v>
      </c>
      <c r="B67" s="80">
        <v>70000</v>
      </c>
      <c r="C67" s="22" t="s">
        <v>176</v>
      </c>
      <c r="D67" s="18" t="s">
        <v>177</v>
      </c>
      <c r="E67" s="80"/>
      <c r="F67" s="16" t="s">
        <v>782</v>
      </c>
      <c r="G67" s="16" t="s">
        <v>786</v>
      </c>
      <c r="H67" s="80" t="s">
        <v>229</v>
      </c>
      <c r="I67" s="83" t="s">
        <v>230</v>
      </c>
      <c r="J67" s="35" t="s">
        <v>65</v>
      </c>
    </row>
    <row r="68" spans="1:10" s="2" customFormat="1" ht="24">
      <c r="A68" s="13"/>
      <c r="B68" s="13"/>
      <c r="C68" s="13"/>
      <c r="D68" s="13"/>
      <c r="E68" s="13"/>
      <c r="F68" s="13"/>
      <c r="G68" s="13"/>
      <c r="H68" s="10"/>
      <c r="I68" s="10"/>
      <c r="J68" s="10"/>
    </row>
    <row r="69" spans="1:10" s="2" customFormat="1" ht="24">
      <c r="A69" s="238" t="s">
        <v>718</v>
      </c>
      <c r="B69" s="238"/>
      <c r="C69" s="238"/>
      <c r="D69" s="238"/>
      <c r="E69" s="238"/>
      <c r="F69" s="238"/>
      <c r="G69" s="238"/>
      <c r="H69" s="238"/>
      <c r="I69" s="238"/>
      <c r="J69" s="238"/>
    </row>
    <row r="70" spans="1:10" s="2" customFormat="1" ht="165.75">
      <c r="A70" s="10" t="s">
        <v>787</v>
      </c>
      <c r="B70" s="84">
        <v>150000</v>
      </c>
      <c r="C70" s="22" t="s">
        <v>176</v>
      </c>
      <c r="D70" s="18" t="s">
        <v>177</v>
      </c>
      <c r="E70" s="10"/>
      <c r="F70" s="16" t="s">
        <v>782</v>
      </c>
      <c r="G70" s="10" t="s">
        <v>771</v>
      </c>
      <c r="H70" s="22" t="s">
        <v>788</v>
      </c>
      <c r="I70" s="11" t="s">
        <v>789</v>
      </c>
      <c r="J70" s="33" t="s">
        <v>62</v>
      </c>
    </row>
    <row r="71" spans="1:10" s="2" customFormat="1" ht="165.75">
      <c r="A71" s="11" t="s">
        <v>260</v>
      </c>
      <c r="B71" s="84">
        <v>90000</v>
      </c>
      <c r="C71" s="22" t="s">
        <v>176</v>
      </c>
      <c r="D71" s="18" t="s">
        <v>177</v>
      </c>
      <c r="E71" s="10"/>
      <c r="F71" s="16" t="s">
        <v>782</v>
      </c>
      <c r="G71" s="10" t="s">
        <v>771</v>
      </c>
      <c r="H71" s="22" t="s">
        <v>261</v>
      </c>
      <c r="I71" s="81" t="s">
        <v>262</v>
      </c>
      <c r="J71" s="33" t="s">
        <v>62</v>
      </c>
    </row>
    <row r="72" spans="1:10" s="2" customFormat="1" ht="165.75">
      <c r="A72" s="11" t="s">
        <v>270</v>
      </c>
      <c r="B72" s="84">
        <v>18000</v>
      </c>
      <c r="C72" s="22" t="s">
        <v>176</v>
      </c>
      <c r="D72" s="18" t="s">
        <v>177</v>
      </c>
      <c r="E72" s="10"/>
      <c r="F72" s="16" t="s">
        <v>782</v>
      </c>
      <c r="G72" s="10" t="s">
        <v>771</v>
      </c>
      <c r="H72" s="22" t="s">
        <v>271</v>
      </c>
      <c r="I72" s="81" t="s">
        <v>272</v>
      </c>
      <c r="J72" s="33" t="s">
        <v>62</v>
      </c>
    </row>
    <row r="73" spans="1:10" s="2" customFormat="1" ht="24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s="2" customFormat="1" ht="27">
      <c r="A74" s="239" t="s">
        <v>644</v>
      </c>
      <c r="B74" s="239"/>
      <c r="C74" s="239"/>
      <c r="D74" s="239"/>
      <c r="E74" s="239"/>
      <c r="F74" s="239"/>
      <c r="G74" s="239"/>
      <c r="H74" s="239"/>
      <c r="I74" s="239"/>
      <c r="J74" s="239"/>
    </row>
    <row r="75" spans="1:10" s="2" customFormat="1" ht="24">
      <c r="A75" s="234" t="s">
        <v>723</v>
      </c>
      <c r="B75" s="234"/>
      <c r="C75" s="234"/>
      <c r="D75" s="234"/>
      <c r="E75" s="234"/>
      <c r="F75" s="234"/>
      <c r="G75" s="234"/>
      <c r="H75" s="234"/>
      <c r="I75" s="234"/>
      <c r="J75" s="234"/>
    </row>
    <row r="76" spans="1:10" s="2" customFormat="1" ht="24">
      <c r="A76" s="237" t="s">
        <v>724</v>
      </c>
      <c r="B76" s="237"/>
      <c r="C76" s="237"/>
      <c r="D76" s="237"/>
      <c r="E76" s="237"/>
      <c r="F76" s="237"/>
      <c r="G76" s="237"/>
      <c r="H76" s="237"/>
      <c r="I76" s="237"/>
      <c r="J76" s="237"/>
    </row>
    <row r="77" spans="1:10" s="2" customFormat="1" ht="47.25">
      <c r="A77" s="11" t="s">
        <v>524</v>
      </c>
      <c r="B77" s="65">
        <v>3935820</v>
      </c>
      <c r="C77" s="22" t="s">
        <v>176</v>
      </c>
      <c r="D77" s="18" t="s">
        <v>177</v>
      </c>
      <c r="E77" s="17"/>
      <c r="F77" s="41" t="s">
        <v>790</v>
      </c>
      <c r="G77" s="134"/>
      <c r="H77" s="16" t="s">
        <v>681</v>
      </c>
      <c r="I77" s="17"/>
      <c r="J77" s="35" t="s">
        <v>65</v>
      </c>
    </row>
    <row r="78" spans="1:10" s="2" customFormat="1" ht="47.25">
      <c r="A78" s="11" t="s">
        <v>606</v>
      </c>
      <c r="B78" s="65">
        <v>32000</v>
      </c>
      <c r="C78" s="22" t="s">
        <v>176</v>
      </c>
      <c r="D78" s="18" t="s">
        <v>177</v>
      </c>
      <c r="E78" s="17"/>
      <c r="F78" s="41" t="s">
        <v>790</v>
      </c>
      <c r="G78" s="134"/>
      <c r="H78" s="16" t="s">
        <v>681</v>
      </c>
      <c r="I78" s="17"/>
      <c r="J78" s="25" t="s">
        <v>37</v>
      </c>
    </row>
    <row r="79" spans="1:10" s="2" customFormat="1" ht="47.25">
      <c r="A79" s="11" t="s">
        <v>607</v>
      </c>
      <c r="B79" s="65">
        <v>40000</v>
      </c>
      <c r="C79" s="22" t="s">
        <v>176</v>
      </c>
      <c r="D79" s="18" t="s">
        <v>177</v>
      </c>
      <c r="E79" s="17"/>
      <c r="F79" s="41" t="s">
        <v>790</v>
      </c>
      <c r="G79" s="134"/>
      <c r="H79" s="16" t="s">
        <v>681</v>
      </c>
      <c r="I79" s="17"/>
      <c r="J79" s="25" t="s">
        <v>37</v>
      </c>
    </row>
    <row r="80" spans="1:10" s="2" customFormat="1" ht="47.25">
      <c r="A80" s="11" t="s">
        <v>608</v>
      </c>
      <c r="B80" s="65">
        <v>15000</v>
      </c>
      <c r="C80" s="22" t="s">
        <v>176</v>
      </c>
      <c r="D80" s="18" t="s">
        <v>177</v>
      </c>
      <c r="E80" s="10"/>
      <c r="F80" s="41" t="s">
        <v>790</v>
      </c>
      <c r="G80" s="134"/>
      <c r="H80" s="16" t="s">
        <v>681</v>
      </c>
      <c r="I80" s="10"/>
      <c r="J80" s="25" t="s">
        <v>37</v>
      </c>
    </row>
    <row r="81" spans="1:10" s="2" customFormat="1" ht="94.5">
      <c r="A81" s="11" t="s">
        <v>609</v>
      </c>
      <c r="B81" s="65">
        <v>20000</v>
      </c>
      <c r="C81" s="22" t="s">
        <v>176</v>
      </c>
      <c r="D81" s="18" t="s">
        <v>177</v>
      </c>
      <c r="E81" s="10"/>
      <c r="F81" s="41" t="s">
        <v>790</v>
      </c>
      <c r="G81" s="41" t="s">
        <v>791</v>
      </c>
      <c r="H81" s="22" t="s">
        <v>611</v>
      </c>
      <c r="I81" s="11" t="s">
        <v>612</v>
      </c>
      <c r="J81" s="33" t="s">
        <v>62</v>
      </c>
    </row>
    <row r="82" spans="1:10" s="2" customFormat="1" ht="71.25">
      <c r="A82" s="11" t="s">
        <v>615</v>
      </c>
      <c r="B82" s="65">
        <v>30000</v>
      </c>
      <c r="C82" s="22" t="s">
        <v>176</v>
      </c>
      <c r="D82" s="18" t="s">
        <v>177</v>
      </c>
      <c r="E82" s="10"/>
      <c r="F82" s="41" t="s">
        <v>790</v>
      </c>
      <c r="G82" s="41" t="s">
        <v>792</v>
      </c>
      <c r="H82" s="22" t="s">
        <v>617</v>
      </c>
      <c r="I82" s="11" t="s">
        <v>618</v>
      </c>
      <c r="J82" s="33" t="s">
        <v>62</v>
      </c>
    </row>
    <row r="83" spans="1:10" s="2" customFormat="1" ht="24">
      <c r="A83" s="11"/>
      <c r="B83" s="65"/>
      <c r="C83" s="22"/>
      <c r="D83" s="18"/>
      <c r="E83" s="10"/>
      <c r="F83" s="41"/>
      <c r="G83" s="144"/>
      <c r="H83" s="22"/>
      <c r="I83" s="11"/>
      <c r="J83" s="87"/>
    </row>
    <row r="84" spans="1:10" s="2" customFormat="1" ht="24">
      <c r="A84" s="237" t="s">
        <v>725</v>
      </c>
      <c r="B84" s="237"/>
      <c r="C84" s="237"/>
      <c r="D84" s="237"/>
      <c r="E84" s="237"/>
      <c r="F84" s="237"/>
      <c r="G84" s="237"/>
      <c r="H84" s="237"/>
      <c r="I84" s="237"/>
      <c r="J84" s="237"/>
    </row>
    <row r="85" spans="1:10" s="2" customFormat="1" ht="24">
      <c r="A85" s="10"/>
      <c r="B85" s="10"/>
      <c r="C85" s="10"/>
      <c r="D85" s="10"/>
      <c r="E85" s="10"/>
      <c r="F85" s="144"/>
      <c r="G85" s="144"/>
      <c r="H85" s="10"/>
      <c r="I85" s="10"/>
      <c r="J85" s="10"/>
    </row>
    <row r="86" spans="1:10" s="2" customFormat="1" ht="24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s="2" customFormat="1" ht="24">
      <c r="A87" s="13"/>
      <c r="B87" s="13"/>
      <c r="C87" s="13"/>
      <c r="D87" s="13"/>
      <c r="E87" s="13"/>
      <c r="F87" s="13"/>
      <c r="G87" s="13"/>
      <c r="H87" s="10"/>
      <c r="I87" s="10"/>
      <c r="J87" s="10"/>
    </row>
    <row r="88" spans="1:10" s="2" customFormat="1" ht="24">
      <c r="A88" s="237" t="s">
        <v>726</v>
      </c>
      <c r="B88" s="237"/>
      <c r="C88" s="237"/>
      <c r="D88" s="237"/>
      <c r="E88" s="237"/>
      <c r="F88" s="237"/>
      <c r="G88" s="237"/>
      <c r="H88" s="237"/>
      <c r="I88" s="237"/>
      <c r="J88" s="237"/>
    </row>
    <row r="89" spans="1:10" s="2" customFormat="1" ht="24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s="2" customFormat="1" ht="24">
      <c r="A90" s="10"/>
      <c r="B90" s="10"/>
      <c r="C90" s="10"/>
      <c r="D90" s="10"/>
      <c r="E90" s="10"/>
      <c r="F90" s="123"/>
      <c r="G90" s="123"/>
      <c r="H90" s="10"/>
      <c r="I90" s="10"/>
      <c r="J90" s="10"/>
    </row>
    <row r="91" spans="1:10" s="2" customFormat="1" ht="24">
      <c r="A91" s="13"/>
      <c r="B91" s="13"/>
      <c r="C91" s="13"/>
      <c r="D91" s="13"/>
      <c r="E91" s="13"/>
      <c r="F91" s="10"/>
      <c r="G91" s="10"/>
      <c r="H91" s="10"/>
      <c r="I91" s="10"/>
      <c r="J91" s="10"/>
    </row>
    <row r="92" spans="1:10" s="2" customFormat="1" ht="24">
      <c r="A92" s="237" t="s">
        <v>727</v>
      </c>
      <c r="B92" s="237"/>
      <c r="C92" s="237"/>
      <c r="D92" s="237"/>
      <c r="E92" s="237"/>
      <c r="F92" s="237"/>
      <c r="G92" s="237"/>
      <c r="H92" s="237"/>
      <c r="I92" s="237"/>
      <c r="J92" s="237"/>
    </row>
    <row r="93" spans="1:10" s="2" customFormat="1" ht="24">
      <c r="A93" s="147"/>
      <c r="B93" s="147"/>
      <c r="C93" s="147"/>
      <c r="D93" s="147"/>
      <c r="E93" s="147"/>
      <c r="F93" s="10"/>
      <c r="G93" s="10"/>
      <c r="H93" s="10"/>
      <c r="I93" s="147"/>
      <c r="J93" s="10"/>
    </row>
    <row r="94" spans="1:10" s="2" customFormat="1" ht="24">
      <c r="A94" s="10"/>
      <c r="B94" s="10"/>
      <c r="C94" s="10"/>
      <c r="D94" s="10"/>
      <c r="E94" s="10"/>
      <c r="F94" s="10"/>
      <c r="G94" s="10"/>
      <c r="H94" s="10"/>
      <c r="I94" s="147"/>
      <c r="J94" s="39"/>
    </row>
    <row r="95" spans="1:10" s="2" customFormat="1" ht="24">
      <c r="A95" s="10"/>
      <c r="B95" s="10"/>
      <c r="C95" s="10"/>
      <c r="D95" s="10"/>
      <c r="E95" s="10"/>
      <c r="F95" s="17"/>
      <c r="G95" s="17"/>
      <c r="H95" s="10"/>
      <c r="I95" s="147"/>
      <c r="J95" s="39"/>
    </row>
    <row r="96" spans="1:10" s="2" customFormat="1" ht="24">
      <c r="A96" s="10"/>
      <c r="B96" s="10"/>
      <c r="C96" s="10"/>
      <c r="D96" s="10"/>
      <c r="E96" s="10"/>
      <c r="H96" s="10"/>
      <c r="I96" s="147"/>
      <c r="J96" s="39"/>
    </row>
    <row r="97" spans="1:10" s="2" customFormat="1" ht="24">
      <c r="A97" s="237" t="s">
        <v>729</v>
      </c>
      <c r="B97" s="237"/>
      <c r="C97" s="237"/>
      <c r="D97" s="237"/>
      <c r="E97" s="237"/>
      <c r="F97" s="237"/>
      <c r="G97" s="237"/>
      <c r="H97" s="237"/>
      <c r="I97" s="237"/>
      <c r="J97" s="237"/>
    </row>
    <row r="98" spans="1:10" s="2" customFormat="1" ht="24">
      <c r="A98" s="10"/>
      <c r="B98" s="10"/>
      <c r="C98" s="10"/>
      <c r="D98" s="10"/>
      <c r="E98" s="10"/>
      <c r="H98" s="10"/>
      <c r="I98" s="147"/>
      <c r="J98" s="39"/>
    </row>
    <row r="99" spans="1:10" s="2" customFormat="1" ht="24">
      <c r="A99" s="10"/>
      <c r="B99" s="10"/>
      <c r="C99" s="10"/>
      <c r="D99" s="10"/>
      <c r="E99" s="10"/>
      <c r="F99" s="11"/>
      <c r="G99" s="11"/>
      <c r="H99" s="10"/>
      <c r="I99" s="147"/>
      <c r="J99" s="39"/>
    </row>
    <row r="100" spans="1:10" s="2" customFormat="1" ht="24">
      <c r="A100" s="237" t="s">
        <v>730</v>
      </c>
      <c r="B100" s="237"/>
      <c r="C100" s="237"/>
      <c r="D100" s="237"/>
      <c r="E100" s="237"/>
      <c r="F100" s="237"/>
      <c r="G100" s="237"/>
      <c r="H100" s="237"/>
      <c r="I100" s="237"/>
      <c r="J100" s="237"/>
    </row>
    <row r="101" spans="1:10" s="2" customFormat="1" ht="24">
      <c r="A101" s="120"/>
      <c r="B101" s="120"/>
      <c r="C101" s="120"/>
      <c r="D101" s="120"/>
      <c r="E101" s="120"/>
      <c r="F101" s="120"/>
      <c r="G101" s="120"/>
      <c r="H101" s="144"/>
      <c r="I101" s="148"/>
      <c r="J101" s="120"/>
    </row>
    <row r="102" spans="1:10" s="2" customFormat="1" ht="24">
      <c r="A102" s="120"/>
      <c r="B102" s="120"/>
      <c r="C102" s="120"/>
      <c r="D102" s="120"/>
      <c r="E102" s="120"/>
      <c r="F102" s="120"/>
      <c r="G102" s="120"/>
      <c r="H102" s="144"/>
      <c r="I102" s="148"/>
      <c r="J102" s="120"/>
    </row>
    <row r="103" spans="1:10" s="2" customFormat="1" ht="24">
      <c r="A103" s="234" t="s">
        <v>174</v>
      </c>
      <c r="B103" s="234"/>
      <c r="C103" s="234"/>
      <c r="D103" s="234"/>
      <c r="E103" s="234"/>
      <c r="F103" s="234"/>
      <c r="G103" s="234"/>
      <c r="H103" s="234"/>
      <c r="I103" s="234"/>
      <c r="J103" s="234"/>
    </row>
    <row r="104" spans="1:10" s="2" customFormat="1" ht="24">
      <c r="A104" s="237" t="s">
        <v>731</v>
      </c>
      <c r="B104" s="237"/>
      <c r="C104" s="237"/>
      <c r="D104" s="237"/>
      <c r="E104" s="237"/>
      <c r="F104" s="237"/>
      <c r="G104" s="237"/>
      <c r="H104" s="237"/>
      <c r="I104" s="237"/>
      <c r="J104" s="237"/>
    </row>
    <row r="105" spans="1:10" s="2" customFormat="1" ht="24">
      <c r="A105" s="26"/>
      <c r="B105" s="26"/>
      <c r="C105" s="26"/>
      <c r="D105" s="26"/>
      <c r="E105" s="26"/>
      <c r="F105" s="10"/>
      <c r="G105" s="10"/>
      <c r="H105" s="11"/>
      <c r="I105" s="11"/>
      <c r="J105" s="11"/>
    </row>
    <row r="106" spans="1:10" s="2" customFormat="1" ht="24">
      <c r="A106" s="26"/>
      <c r="B106" s="26"/>
      <c r="C106" s="26"/>
      <c r="D106" s="26"/>
      <c r="E106" s="26"/>
      <c r="F106" s="26"/>
      <c r="G106" s="26"/>
      <c r="H106" s="11"/>
      <c r="I106" s="11"/>
      <c r="J106" s="11"/>
    </row>
    <row r="107" spans="1:10" s="2" customFormat="1" ht="24">
      <c r="A107" s="234" t="s">
        <v>732</v>
      </c>
      <c r="B107" s="234"/>
      <c r="C107" s="234"/>
      <c r="D107" s="234"/>
      <c r="E107" s="234"/>
      <c r="F107" s="234"/>
      <c r="G107" s="234"/>
      <c r="H107" s="234"/>
      <c r="I107" s="234"/>
      <c r="J107" s="234"/>
    </row>
    <row r="108" spans="1:10" s="2" customFormat="1" ht="24">
      <c r="A108" s="169"/>
      <c r="B108" s="169"/>
      <c r="C108" s="169"/>
      <c r="D108" s="169"/>
      <c r="E108" s="169"/>
      <c r="F108" s="169"/>
      <c r="G108" s="169"/>
      <c r="H108" s="169"/>
      <c r="I108" s="169"/>
      <c r="J108" s="169"/>
    </row>
    <row r="109" spans="1:10" s="2" customFormat="1" ht="24">
      <c r="A109" s="11"/>
      <c r="B109" s="11"/>
      <c r="C109" s="11"/>
      <c r="D109" s="11"/>
      <c r="E109" s="11"/>
      <c r="F109" s="10"/>
      <c r="G109" s="10"/>
      <c r="H109" s="11"/>
      <c r="I109" s="11"/>
      <c r="J109" s="11"/>
    </row>
    <row r="110" spans="1:10" s="2" customFormat="1" ht="24">
      <c r="A110" s="144"/>
      <c r="B110" s="144"/>
      <c r="C110" s="144"/>
      <c r="D110" s="144"/>
      <c r="E110" s="144"/>
      <c r="F110" s="10"/>
      <c r="G110" s="10"/>
      <c r="H110" s="144"/>
      <c r="I110" s="148"/>
      <c r="J110" s="120"/>
    </row>
    <row r="111" spans="1:10" s="2" customFormat="1" ht="24">
      <c r="A111" s="144"/>
      <c r="B111" s="144"/>
      <c r="C111" s="144"/>
      <c r="D111" s="144"/>
      <c r="E111" s="144"/>
      <c r="F111" s="144"/>
      <c r="G111" s="144"/>
      <c r="H111" s="144"/>
      <c r="I111" s="148"/>
      <c r="J111" s="120"/>
    </row>
    <row r="112" spans="1:10" s="2" customFormat="1" ht="24">
      <c r="A112" s="234" t="s">
        <v>737</v>
      </c>
      <c r="B112" s="234"/>
      <c r="C112" s="234"/>
      <c r="D112" s="234"/>
      <c r="E112" s="234"/>
      <c r="F112" s="234"/>
      <c r="G112" s="234"/>
      <c r="H112" s="234"/>
      <c r="I112" s="234"/>
      <c r="J112" s="234"/>
    </row>
    <row r="113" spans="1:10" s="2" customFormat="1" ht="24">
      <c r="A113" s="41" t="s">
        <v>623</v>
      </c>
      <c r="B113" s="103">
        <v>150000</v>
      </c>
      <c r="C113" s="34" t="s">
        <v>176</v>
      </c>
      <c r="D113" s="110" t="s">
        <v>177</v>
      </c>
      <c r="E113" s="11"/>
      <c r="F113" s="10"/>
      <c r="G113" s="10"/>
      <c r="H113" s="16" t="s">
        <v>681</v>
      </c>
      <c r="I113" s="11"/>
      <c r="J113" s="35" t="s">
        <v>65</v>
      </c>
    </row>
    <row r="114" spans="1:10" s="2" customFormat="1" ht="24">
      <c r="A114" s="235" t="s">
        <v>738</v>
      </c>
      <c r="B114" s="235"/>
      <c r="C114" s="235"/>
      <c r="D114" s="235"/>
      <c r="E114" s="235"/>
      <c r="F114" s="235"/>
      <c r="G114" s="235"/>
      <c r="H114" s="235"/>
      <c r="I114" s="235"/>
      <c r="J114" s="235"/>
    </row>
    <row r="115" spans="1:10" s="2" customFormat="1" ht="24">
      <c r="A115" s="234" t="s">
        <v>737</v>
      </c>
      <c r="B115" s="234"/>
      <c r="C115" s="234"/>
      <c r="D115" s="234"/>
      <c r="E115" s="234"/>
      <c r="F115" s="234"/>
      <c r="G115" s="234"/>
      <c r="H115" s="234"/>
      <c r="I115" s="234"/>
      <c r="J115" s="234"/>
    </row>
    <row r="116" spans="1:10" s="2" customFormat="1" ht="24">
      <c r="A116" s="11"/>
      <c r="B116" s="139"/>
      <c r="C116" s="11"/>
      <c r="D116" s="11"/>
      <c r="E116" s="11"/>
      <c r="F116" s="10"/>
      <c r="G116" s="147"/>
      <c r="H116" s="11"/>
      <c r="I116" s="11"/>
      <c r="J116" s="11"/>
    </row>
    <row r="117" spans="1:10" s="2" customFormat="1" ht="24">
      <c r="A117" s="11"/>
      <c r="B117" s="139"/>
      <c r="C117" s="11"/>
      <c r="D117" s="11"/>
      <c r="E117" s="11"/>
      <c r="F117" s="10"/>
      <c r="G117" s="147"/>
      <c r="H117" s="11"/>
      <c r="I117" s="11"/>
      <c r="J117" s="11"/>
    </row>
    <row r="118" spans="1:10" s="2" customFormat="1" ht="24">
      <c r="A118" s="11" t="s">
        <v>23</v>
      </c>
      <c r="B118" s="11"/>
      <c r="C118" s="11"/>
      <c r="D118" s="11"/>
      <c r="E118" s="11"/>
      <c r="F118" s="11"/>
      <c r="G118" s="11"/>
      <c r="H118" s="11"/>
      <c r="I118" s="11"/>
      <c r="J118" s="11" t="s">
        <v>23</v>
      </c>
    </row>
    <row r="119" spans="1:10" s="2" customFormat="1" ht="24">
      <c r="A119" s="234" t="s">
        <v>287</v>
      </c>
      <c r="B119" s="234"/>
      <c r="C119" s="234"/>
      <c r="D119" s="234"/>
      <c r="E119" s="234"/>
      <c r="F119" s="234"/>
      <c r="G119" s="234"/>
      <c r="H119" s="234"/>
      <c r="I119" s="234"/>
      <c r="J119" s="234"/>
    </row>
    <row r="120" spans="1:10" s="2" customFormat="1" ht="24">
      <c r="A120" s="236" t="s">
        <v>706</v>
      </c>
      <c r="B120" s="236"/>
      <c r="C120" s="236"/>
      <c r="D120" s="236"/>
      <c r="E120" s="236"/>
      <c r="F120" s="236"/>
      <c r="G120" s="236"/>
      <c r="H120" s="236"/>
      <c r="I120" s="236"/>
      <c r="J120" s="236"/>
    </row>
    <row r="121" spans="1:10" s="2" customFormat="1" ht="24">
      <c r="A121" s="11"/>
      <c r="B121" s="139"/>
      <c r="C121" s="11"/>
      <c r="D121" s="11"/>
      <c r="E121" s="11"/>
      <c r="F121" s="11"/>
      <c r="G121" s="11"/>
      <c r="H121" s="11"/>
      <c r="I121" s="11"/>
      <c r="J121" s="11"/>
    </row>
    <row r="122" spans="1:10" s="2" customFormat="1" ht="24">
      <c r="A122" s="11" t="s">
        <v>23</v>
      </c>
      <c r="B122" s="11" t="s">
        <v>23</v>
      </c>
      <c r="C122" s="11" t="s">
        <v>23</v>
      </c>
      <c r="D122" s="11" t="s">
        <v>23</v>
      </c>
      <c r="E122" s="11" t="s">
        <v>23</v>
      </c>
      <c r="F122" s="11"/>
      <c r="G122" s="11"/>
      <c r="H122" s="11" t="s">
        <v>23</v>
      </c>
      <c r="I122" s="11" t="s">
        <v>23</v>
      </c>
      <c r="J122" s="11" t="s">
        <v>23</v>
      </c>
    </row>
    <row r="123" spans="1:10" s="2" customFormat="1" ht="24">
      <c r="A123" s="26"/>
      <c r="B123" s="26" t="s">
        <v>23</v>
      </c>
      <c r="C123" s="26" t="s">
        <v>23</v>
      </c>
      <c r="D123" s="26" t="s">
        <v>23</v>
      </c>
      <c r="E123" s="26" t="s">
        <v>23</v>
      </c>
      <c r="F123" s="26"/>
      <c r="G123" s="26"/>
      <c r="H123" s="11" t="s">
        <v>23</v>
      </c>
      <c r="I123" s="11" t="s">
        <v>23</v>
      </c>
      <c r="J123" s="11"/>
    </row>
    <row r="124" spans="1:10" ht="24">
      <c r="F124" s="11"/>
      <c r="G124" s="11"/>
    </row>
    <row r="125" spans="1:10" ht="24">
      <c r="F125" s="11"/>
      <c r="G125" s="11"/>
    </row>
    <row r="127" spans="1:10" ht="24">
      <c r="F127" s="11"/>
      <c r="G127" s="11"/>
    </row>
    <row r="128" spans="1:10" ht="24">
      <c r="F128" s="144"/>
      <c r="G128" s="148"/>
    </row>
    <row r="129" spans="6:7" ht="24">
      <c r="F129" s="144"/>
      <c r="G129" s="148"/>
    </row>
    <row r="131" spans="6:7" ht="24">
      <c r="F131" s="11"/>
      <c r="G131" s="11"/>
    </row>
    <row r="132" spans="6:7" ht="24">
      <c r="F132" s="11"/>
      <c r="G132" s="150"/>
    </row>
    <row r="133" spans="6:7" ht="24">
      <c r="F133" s="144"/>
      <c r="G133" s="148"/>
    </row>
    <row r="136" spans="6:7" ht="24">
      <c r="F136" s="11"/>
      <c r="G136" s="11" t="s">
        <v>23</v>
      </c>
    </row>
    <row r="137" spans="6:7" ht="24">
      <c r="F137" s="11"/>
      <c r="G137" s="11"/>
    </row>
    <row r="138" spans="6:7" ht="24">
      <c r="F138" s="11"/>
      <c r="G138" s="11" t="s">
        <v>23</v>
      </c>
    </row>
    <row r="139" spans="6:7" ht="24">
      <c r="F139" s="11"/>
      <c r="G139" s="11" t="s">
        <v>23</v>
      </c>
    </row>
    <row r="140" spans="6:7">
      <c r="F140" s="2"/>
      <c r="G140" s="2"/>
    </row>
  </sheetData>
  <mergeCells count="53">
    <mergeCell ref="I1:I2"/>
    <mergeCell ref="J1:J2"/>
    <mergeCell ref="A1:A2"/>
    <mergeCell ref="B1:B2"/>
    <mergeCell ref="C1:C2"/>
    <mergeCell ref="D1:D2"/>
    <mergeCell ref="E1:E2"/>
    <mergeCell ref="H1:H2"/>
    <mergeCell ref="A4:J4"/>
    <mergeCell ref="A5:J5"/>
    <mergeCell ref="A6:J6"/>
    <mergeCell ref="A7:J7"/>
    <mergeCell ref="A8:J8"/>
    <mergeCell ref="A27:J27"/>
    <mergeCell ref="A9:J9"/>
    <mergeCell ref="A10:J10"/>
    <mergeCell ref="A11:J11"/>
    <mergeCell ref="A12:J12"/>
    <mergeCell ref="A13:J13"/>
    <mergeCell ref="A14:J14"/>
    <mergeCell ref="A15:J15"/>
    <mergeCell ref="A16:J16"/>
    <mergeCell ref="A23:J23"/>
    <mergeCell ref="A24:J24"/>
    <mergeCell ref="A25:J25"/>
    <mergeCell ref="A75:J75"/>
    <mergeCell ref="A33:J33"/>
    <mergeCell ref="A36:J36"/>
    <mergeCell ref="A40:J40"/>
    <mergeCell ref="A51:J51"/>
    <mergeCell ref="A52:J52"/>
    <mergeCell ref="A55:J55"/>
    <mergeCell ref="A58:J58"/>
    <mergeCell ref="A61:J61"/>
    <mergeCell ref="A62:J62"/>
    <mergeCell ref="A69:J69"/>
    <mergeCell ref="A74:J74"/>
    <mergeCell ref="A119:J119"/>
    <mergeCell ref="A120:J120"/>
    <mergeCell ref="G1:G2"/>
    <mergeCell ref="A46:J46"/>
    <mergeCell ref="A103:J103"/>
    <mergeCell ref="A104:J104"/>
    <mergeCell ref="A107:J107"/>
    <mergeCell ref="A112:J112"/>
    <mergeCell ref="A114:J114"/>
    <mergeCell ref="A115:J115"/>
    <mergeCell ref="A76:J76"/>
    <mergeCell ref="A84:J84"/>
    <mergeCell ref="A88:J88"/>
    <mergeCell ref="A92:J92"/>
    <mergeCell ref="A97:J97"/>
    <mergeCell ref="A100:J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3CFE-DC83-4116-9970-9794CBEF934D}">
  <dimension ref="A1:N119"/>
  <sheetViews>
    <sheetView workbookViewId="0">
      <pane ySplit="1" topLeftCell="A30" activePane="bottomLeft" state="frozen"/>
      <selection pane="bottomLeft" activeCell="J18" sqref="J18"/>
    </sheetView>
  </sheetViews>
  <sheetFormatPr defaultRowHeight="15"/>
  <cols>
    <col min="1" max="1" width="103.28515625" customWidth="1"/>
    <col min="2" max="2" width="11.85546875" hidden="1" customWidth="1"/>
    <col min="3" max="3" width="34" hidden="1" customWidth="1"/>
    <col min="4" max="4" width="11.85546875" hidden="1" customWidth="1"/>
    <col min="5" max="5" width="31.5703125" hidden="1" customWidth="1"/>
    <col min="6" max="8" width="30.42578125" customWidth="1"/>
    <col min="9" max="9" width="30.42578125" hidden="1" customWidth="1"/>
    <col min="10" max="10" width="45.85546875" customWidth="1"/>
    <col min="11" max="11" width="37.28515625" customWidth="1"/>
    <col min="12" max="12" width="30.42578125" customWidth="1"/>
    <col min="13" max="13" width="64.28515625" customWidth="1"/>
    <col min="14" max="14" width="30.42578125" customWidth="1"/>
  </cols>
  <sheetData>
    <row r="1" spans="1:14" s="133" customFormat="1" ht="24" customHeight="1">
      <c r="A1" s="249" t="s">
        <v>1</v>
      </c>
      <c r="B1" s="249" t="s">
        <v>637</v>
      </c>
      <c r="C1" s="249" t="s">
        <v>638</v>
      </c>
      <c r="D1" s="249" t="s">
        <v>639</v>
      </c>
      <c r="E1" s="249" t="s">
        <v>640</v>
      </c>
      <c r="F1" s="249" t="s">
        <v>641</v>
      </c>
      <c r="G1" s="249" t="s">
        <v>642</v>
      </c>
      <c r="H1" s="249" t="s">
        <v>643</v>
      </c>
      <c r="I1" s="249" t="s">
        <v>748</v>
      </c>
      <c r="J1" s="132" t="s">
        <v>644</v>
      </c>
      <c r="K1" s="248" t="s">
        <v>645</v>
      </c>
      <c r="L1" s="248" t="s">
        <v>6</v>
      </c>
      <c r="M1" s="248" t="s">
        <v>7</v>
      </c>
      <c r="N1" s="249" t="s">
        <v>19</v>
      </c>
    </row>
    <row r="2" spans="1:14" s="133" customFormat="1" ht="24" customHeight="1">
      <c r="A2" s="249"/>
      <c r="B2" s="249"/>
      <c r="C2" s="249"/>
      <c r="D2" s="249"/>
      <c r="E2" s="249"/>
      <c r="F2" s="249"/>
      <c r="G2" s="249"/>
      <c r="H2" s="249"/>
      <c r="I2" s="249"/>
      <c r="J2" s="132"/>
      <c r="K2" s="248"/>
      <c r="L2" s="248"/>
      <c r="M2" s="248"/>
      <c r="N2" s="249"/>
    </row>
    <row r="3" spans="1:14" ht="36.75">
      <c r="A3" s="180" t="s">
        <v>793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1">
        <f>COUNTA(A18:A21)</f>
        <v>4</v>
      </c>
    </row>
    <row r="4" spans="1:14" ht="24" customHeight="1">
      <c r="A4" s="254" t="s">
        <v>794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pans="1:14" ht="24" customHeight="1">
      <c r="A5" s="256" t="s">
        <v>795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</row>
    <row r="6" spans="1:14" ht="24" customHeight="1">
      <c r="A6" s="256" t="s">
        <v>796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</row>
    <row r="7" spans="1:14" ht="24" customHeight="1">
      <c r="A7" s="256" t="s">
        <v>797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</row>
    <row r="8" spans="1:14" s="152" customFormat="1" ht="24">
      <c r="A8" s="261" t="s">
        <v>798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</row>
    <row r="9" spans="1:14" s="152" customFormat="1" ht="24">
      <c r="A9" s="261" t="s">
        <v>799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</row>
    <row r="10" spans="1:14" s="152" customFormat="1" ht="24">
      <c r="A10" s="253" t="s">
        <v>800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</row>
    <row r="11" spans="1:14" s="152" customFormat="1" ht="24">
      <c r="A11" s="261" t="s">
        <v>801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</row>
    <row r="12" spans="1:14" s="152" customFormat="1" ht="24">
      <c r="A12" s="253" t="s">
        <v>802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</row>
    <row r="13" spans="1:14" s="152" customFormat="1" ht="24">
      <c r="A13" s="253" t="s">
        <v>803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</row>
    <row r="14" spans="1:14" s="152" customFormat="1" ht="24">
      <c r="A14" s="253" t="s">
        <v>804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</row>
    <row r="15" spans="1:14" s="152" customFormat="1" ht="24">
      <c r="A15" s="253" t="s">
        <v>805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</row>
    <row r="16" spans="1:14" s="152" customFormat="1" ht="24">
      <c r="A16" s="259" t="s">
        <v>806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</row>
    <row r="17" spans="1:14" s="2" customFormat="1" ht="27" customHeight="1">
      <c r="A17" s="243" t="s">
        <v>676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</row>
    <row r="18" spans="1:14" s="2" customFormat="1" ht="165.75">
      <c r="A18" s="171" t="s">
        <v>807</v>
      </c>
      <c r="B18" s="170"/>
      <c r="C18" s="170"/>
      <c r="D18" s="170"/>
      <c r="E18" s="170"/>
      <c r="F18" s="65">
        <v>144600</v>
      </c>
      <c r="G18" s="22" t="s">
        <v>176</v>
      </c>
      <c r="H18" s="18" t="s">
        <v>177</v>
      </c>
      <c r="I18" s="170"/>
      <c r="J18" s="172" t="s">
        <v>679</v>
      </c>
      <c r="K18" s="171" t="s">
        <v>683</v>
      </c>
      <c r="L18" s="22" t="s">
        <v>551</v>
      </c>
      <c r="M18" s="11" t="s">
        <v>552</v>
      </c>
      <c r="N18" s="33" t="s">
        <v>62</v>
      </c>
    </row>
    <row r="19" spans="1:14" s="2" customFormat="1" ht="212.25">
      <c r="A19" s="171" t="s">
        <v>808</v>
      </c>
      <c r="B19" s="170"/>
      <c r="C19" s="170"/>
      <c r="D19" s="170"/>
      <c r="E19" s="170"/>
      <c r="F19" s="65">
        <v>180750</v>
      </c>
      <c r="G19" s="22" t="s">
        <v>176</v>
      </c>
      <c r="H19" s="18" t="s">
        <v>177</v>
      </c>
      <c r="I19" s="170"/>
      <c r="J19" s="173" t="s">
        <v>779</v>
      </c>
      <c r="K19" s="171" t="s">
        <v>809</v>
      </c>
      <c r="L19" s="22" t="s">
        <v>564</v>
      </c>
      <c r="M19" s="11" t="s">
        <v>565</v>
      </c>
      <c r="N19" s="33" t="s">
        <v>62</v>
      </c>
    </row>
    <row r="20" spans="1:14" s="2" customFormat="1" ht="243.75" customHeight="1">
      <c r="A20" s="171" t="s">
        <v>810</v>
      </c>
      <c r="B20" s="170"/>
      <c r="C20" s="170"/>
      <c r="D20" s="170"/>
      <c r="E20" s="170"/>
      <c r="F20" s="65">
        <v>108980</v>
      </c>
      <c r="G20" s="22" t="s">
        <v>176</v>
      </c>
      <c r="H20" s="18" t="s">
        <v>177</v>
      </c>
      <c r="I20" s="170"/>
      <c r="J20" s="172" t="s">
        <v>685</v>
      </c>
      <c r="K20" s="16" t="s">
        <v>811</v>
      </c>
      <c r="L20" s="22" t="s">
        <v>812</v>
      </c>
      <c r="M20" s="11" t="s">
        <v>813</v>
      </c>
      <c r="N20" s="86" t="s">
        <v>248</v>
      </c>
    </row>
    <row r="21" spans="1:14" s="2" customFormat="1" ht="212.25">
      <c r="A21" s="171" t="s">
        <v>814</v>
      </c>
      <c r="B21" s="170"/>
      <c r="C21" s="170"/>
      <c r="D21" s="170"/>
      <c r="E21" s="170"/>
      <c r="F21" s="65">
        <v>175700</v>
      </c>
      <c r="G21" s="22" t="s">
        <v>176</v>
      </c>
      <c r="H21" s="18" t="s">
        <v>177</v>
      </c>
      <c r="I21" s="170"/>
      <c r="J21" s="171" t="s">
        <v>815</v>
      </c>
      <c r="K21" s="171" t="s">
        <v>816</v>
      </c>
      <c r="L21" s="22" t="s">
        <v>571</v>
      </c>
      <c r="M21" s="11" t="s">
        <v>572</v>
      </c>
      <c r="N21" s="35" t="s">
        <v>65</v>
      </c>
    </row>
    <row r="22" spans="1:14" s="123" customFormat="1" ht="27" customHeight="1">
      <c r="A22" s="243" t="s">
        <v>677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</row>
    <row r="23" spans="1:14" s="123" customFormat="1" ht="27">
      <c r="A23" s="239" t="s">
        <v>196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</row>
    <row r="24" spans="1:14" s="123" customFormat="1" ht="24">
      <c r="A24" s="234" t="s">
        <v>397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</row>
    <row r="25" spans="1:14" s="123" customFormat="1" ht="24">
      <c r="A25" s="236" t="s">
        <v>678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</row>
    <row r="26" spans="1:14" s="123" customFormat="1" ht="24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4" s="123" customFormat="1" ht="24">
      <c r="A27" s="236" t="s">
        <v>684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</row>
    <row r="28" spans="1:14" s="123" customFormat="1" ht="24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4" s="123" customFormat="1" ht="24">
      <c r="A29" s="236" t="s">
        <v>686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</row>
    <row r="30" spans="1:14" s="123" customFormat="1" ht="24">
      <c r="A30" s="16"/>
      <c r="B30" s="16"/>
      <c r="C30" s="16"/>
      <c r="D30" s="16"/>
      <c r="E30" s="16"/>
      <c r="F30" s="16"/>
      <c r="G30" s="16"/>
      <c r="H30" s="16"/>
      <c r="I30" s="16"/>
      <c r="J30" s="16"/>
    </row>
    <row r="31" spans="1:14" s="123" customFormat="1" ht="24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4" s="123" customFormat="1" ht="24">
      <c r="A32" s="236" t="s">
        <v>702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</row>
    <row r="33" spans="1:14" s="123" customFormat="1" ht="24">
      <c r="A33" s="16"/>
      <c r="B33" s="16"/>
      <c r="C33" s="16"/>
      <c r="D33" s="16"/>
      <c r="E33" s="16"/>
      <c r="F33" s="16"/>
      <c r="G33" s="16"/>
      <c r="H33" s="16"/>
      <c r="I33" s="16"/>
      <c r="J33" s="16"/>
    </row>
    <row r="34" spans="1:14" s="123" customFormat="1" ht="24">
      <c r="A34" s="234" t="s">
        <v>287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</row>
    <row r="35" spans="1:14" s="123" customFormat="1" ht="24">
      <c r="A35" s="236" t="s">
        <v>703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</row>
    <row r="36" spans="1:14" s="123" customFormat="1" ht="24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4" s="123" customFormat="1" ht="24">
      <c r="A37" s="16"/>
      <c r="B37" s="16"/>
      <c r="C37" s="16"/>
      <c r="D37" s="16"/>
      <c r="E37" s="16"/>
      <c r="F37" s="16"/>
      <c r="G37" s="16"/>
      <c r="H37" s="16"/>
      <c r="I37" s="16"/>
      <c r="J37" s="16"/>
    </row>
    <row r="38" spans="1:14" s="123" customFormat="1" ht="24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4" s="123" customFormat="1" ht="24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4" s="123" customFormat="1" ht="24">
      <c r="A40" s="236" t="s">
        <v>706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</row>
    <row r="41" spans="1:14" s="123" customFormat="1" ht="24">
      <c r="A41" s="134"/>
      <c r="B41" s="134"/>
      <c r="C41" s="134"/>
      <c r="D41" s="134"/>
      <c r="E41" s="134"/>
      <c r="F41" s="16"/>
      <c r="G41" s="16"/>
      <c r="H41" s="134"/>
      <c r="I41" s="134"/>
      <c r="J41" s="134"/>
    </row>
    <row r="42" spans="1:14" s="123" customFormat="1" ht="24">
      <c r="A42" s="16"/>
      <c r="B42" s="16"/>
      <c r="C42" s="16"/>
      <c r="D42" s="16"/>
      <c r="E42" s="16"/>
      <c r="F42" s="16"/>
      <c r="G42" s="16"/>
      <c r="H42" s="16"/>
      <c r="I42" s="16"/>
      <c r="J42" s="16"/>
      <c r="N42" s="2"/>
    </row>
    <row r="43" spans="1:14" s="123" customFormat="1" ht="24">
      <c r="A43" s="236" t="s">
        <v>707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</row>
    <row r="44" spans="1:14" s="123" customFormat="1" ht="24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4" s="2" customFormat="1" ht="24">
      <c r="A45" s="10"/>
      <c r="B45" s="10"/>
      <c r="C45" s="11"/>
      <c r="D45" s="10"/>
      <c r="E45" s="11"/>
      <c r="F45" s="16"/>
      <c r="G45" s="16"/>
      <c r="H45" s="144"/>
      <c r="I45" s="144"/>
      <c r="J45" s="144"/>
    </row>
    <row r="46" spans="1:14" s="2" customFormat="1" ht="24" customHeight="1">
      <c r="A46" s="234" t="s">
        <v>197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</row>
    <row r="47" spans="1:14" s="2" customFormat="1" ht="24">
      <c r="A47" s="236" t="s">
        <v>711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</row>
    <row r="48" spans="1:14" s="2" customFormat="1" ht="24">
      <c r="A48" s="10"/>
      <c r="B48" s="10"/>
      <c r="C48" s="10"/>
      <c r="D48" s="10"/>
      <c r="E48" s="10"/>
      <c r="F48" s="16"/>
      <c r="G48" s="16"/>
      <c r="H48" s="10"/>
      <c r="I48" s="10"/>
      <c r="J48" s="10"/>
    </row>
    <row r="49" spans="1:14" s="2" customFormat="1" ht="24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4" s="2" customFormat="1" ht="24">
      <c r="A50" s="10"/>
      <c r="B50" s="10"/>
      <c r="C50" s="10"/>
      <c r="D50" s="10"/>
      <c r="E50" s="10"/>
      <c r="F50" s="134"/>
      <c r="G50" s="134"/>
      <c r="H50" s="10"/>
      <c r="I50" s="10"/>
      <c r="J50" s="10"/>
    </row>
    <row r="51" spans="1:14" s="2" customFormat="1" ht="24">
      <c r="A51" s="13"/>
      <c r="B51" s="13"/>
      <c r="C51" s="13"/>
      <c r="D51" s="13"/>
      <c r="E51" s="13"/>
      <c r="F51" s="16"/>
      <c r="G51" s="16"/>
      <c r="H51" s="10"/>
      <c r="I51" s="10"/>
      <c r="J51" s="10"/>
    </row>
    <row r="52" spans="1:14" s="2" customFormat="1" ht="24">
      <c r="A52" s="13"/>
      <c r="B52" s="13"/>
      <c r="C52" s="13"/>
      <c r="D52" s="13"/>
      <c r="E52" s="13"/>
      <c r="F52" s="13"/>
      <c r="G52" s="13"/>
      <c r="H52" s="10"/>
      <c r="I52" s="10"/>
      <c r="J52" s="10"/>
    </row>
    <row r="53" spans="1:14" s="2" customFormat="1" ht="24" customHeight="1">
      <c r="A53" s="238" t="s">
        <v>718</v>
      </c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</row>
    <row r="54" spans="1:14" s="2" customFormat="1" ht="24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4" s="2" customFormat="1" ht="24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4" s="2" customFormat="1" ht="27">
      <c r="A56" s="239" t="s">
        <v>644</v>
      </c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</row>
    <row r="57" spans="1:14" s="2" customFormat="1" ht="24" customHeight="1">
      <c r="A57" s="234" t="s">
        <v>723</v>
      </c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</row>
    <row r="58" spans="1:14" s="2" customFormat="1" ht="24">
      <c r="A58" s="237" t="s">
        <v>724</v>
      </c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</row>
    <row r="59" spans="1:14" s="2" customFormat="1" ht="24">
      <c r="A59" s="17"/>
      <c r="B59" s="17"/>
      <c r="C59" s="17"/>
      <c r="D59" s="17"/>
      <c r="E59" s="17"/>
      <c r="F59" s="134"/>
      <c r="G59" s="134"/>
      <c r="H59" s="17"/>
      <c r="I59" s="17"/>
      <c r="J59" s="10"/>
    </row>
    <row r="60" spans="1:14" s="2" customFormat="1" ht="24">
      <c r="A60" s="10"/>
      <c r="B60" s="10"/>
      <c r="C60" s="10"/>
      <c r="D60" s="10"/>
      <c r="E60" s="10"/>
      <c r="F60" s="134"/>
      <c r="G60" s="134"/>
      <c r="H60" s="10"/>
      <c r="I60" s="10"/>
      <c r="J60" s="10"/>
    </row>
    <row r="61" spans="1:14" s="2" customFormat="1" ht="24">
      <c r="A61" s="10"/>
      <c r="B61" s="10"/>
      <c r="C61" s="10"/>
      <c r="D61" s="10"/>
      <c r="E61" s="10"/>
      <c r="F61" s="144"/>
      <c r="G61" s="144"/>
      <c r="H61" s="10"/>
      <c r="I61" s="10"/>
      <c r="J61" s="10"/>
    </row>
    <row r="62" spans="1:14" s="2" customFormat="1" ht="24">
      <c r="A62" s="237" t="s">
        <v>725</v>
      </c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</row>
    <row r="63" spans="1:14" s="2" customFormat="1" ht="24">
      <c r="A63" s="10"/>
      <c r="B63" s="10"/>
      <c r="C63" s="10"/>
      <c r="D63" s="10"/>
      <c r="E63" s="10"/>
      <c r="F63" s="144"/>
      <c r="G63" s="144"/>
      <c r="H63" s="10"/>
      <c r="I63" s="10"/>
      <c r="J63" s="10"/>
    </row>
    <row r="64" spans="1:14" s="2" customFormat="1" ht="24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4" s="2" customFormat="1" ht="24">
      <c r="A65" s="13"/>
      <c r="B65" s="13"/>
      <c r="C65" s="13"/>
      <c r="D65" s="13"/>
      <c r="E65" s="13"/>
      <c r="F65" s="13"/>
      <c r="G65" s="13"/>
      <c r="H65" s="10"/>
      <c r="I65" s="10"/>
      <c r="J65" s="10"/>
    </row>
    <row r="66" spans="1:14" s="2" customFormat="1" ht="24">
      <c r="A66" s="237" t="s">
        <v>726</v>
      </c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</row>
    <row r="67" spans="1:14" s="2" customFormat="1" ht="24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4" s="2" customFormat="1" ht="24">
      <c r="A68" s="10"/>
      <c r="B68" s="10"/>
      <c r="C68" s="10"/>
      <c r="D68" s="10"/>
      <c r="E68" s="10"/>
      <c r="F68"/>
      <c r="G68"/>
      <c r="H68" s="10"/>
      <c r="I68" s="10"/>
      <c r="J68" s="10"/>
    </row>
    <row r="69" spans="1:14" s="2" customFormat="1" ht="24">
      <c r="A69" s="13"/>
      <c r="B69" s="13"/>
      <c r="C69" s="13"/>
      <c r="D69" s="13"/>
      <c r="E69" s="13"/>
      <c r="F69" s="10"/>
      <c r="G69" s="10"/>
      <c r="H69" s="10"/>
      <c r="I69" s="10"/>
      <c r="J69" s="10"/>
    </row>
    <row r="70" spans="1:14" s="2" customFormat="1" ht="24">
      <c r="A70" s="237" t="s">
        <v>727</v>
      </c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37"/>
    </row>
    <row r="71" spans="1:14" s="2" customFormat="1" ht="24">
      <c r="A71" s="147"/>
      <c r="B71" s="147"/>
      <c r="C71" s="147"/>
      <c r="D71" s="147"/>
      <c r="E71" s="147"/>
      <c r="F71" s="10"/>
      <c r="G71" s="10"/>
      <c r="H71" s="10"/>
      <c r="I71" s="147"/>
      <c r="J71" s="10"/>
    </row>
    <row r="72" spans="1:14" s="2" customFormat="1" ht="24">
      <c r="A72" s="10"/>
      <c r="B72" s="10"/>
      <c r="C72" s="10"/>
      <c r="D72" s="10"/>
      <c r="E72" s="10"/>
      <c r="F72" s="10"/>
      <c r="G72" s="10"/>
      <c r="H72" s="10"/>
      <c r="I72" s="147"/>
      <c r="J72" s="39"/>
    </row>
    <row r="73" spans="1:14" s="2" customFormat="1" ht="24">
      <c r="A73" s="10"/>
      <c r="B73" s="10"/>
      <c r="C73" s="10"/>
      <c r="D73" s="10"/>
      <c r="E73" s="10"/>
      <c r="F73" s="17"/>
      <c r="G73" s="17"/>
      <c r="H73" s="10"/>
      <c r="I73" s="147"/>
      <c r="J73" s="39"/>
    </row>
    <row r="74" spans="1:14" s="2" customFormat="1" ht="24">
      <c r="A74" s="10"/>
      <c r="B74" s="10"/>
      <c r="C74" s="10"/>
      <c r="D74" s="10"/>
      <c r="E74" s="10"/>
      <c r="H74" s="10"/>
      <c r="I74" s="147"/>
      <c r="J74" s="39"/>
    </row>
    <row r="75" spans="1:14" s="2" customFormat="1" ht="24">
      <c r="A75" s="237" t="s">
        <v>729</v>
      </c>
      <c r="B75" s="237"/>
      <c r="C75" s="237"/>
      <c r="D75" s="237"/>
      <c r="E75" s="237"/>
      <c r="F75" s="237"/>
      <c r="G75" s="237"/>
      <c r="H75" s="237"/>
      <c r="I75" s="237"/>
      <c r="J75" s="237"/>
      <c r="K75" s="237"/>
      <c r="L75" s="237"/>
      <c r="M75" s="237"/>
      <c r="N75" s="237"/>
    </row>
    <row r="76" spans="1:14" s="2" customFormat="1" ht="24">
      <c r="A76" s="10"/>
      <c r="B76" s="10"/>
      <c r="C76" s="10"/>
      <c r="D76" s="10"/>
      <c r="E76" s="10"/>
      <c r="H76" s="10"/>
      <c r="I76" s="147"/>
      <c r="J76" s="39"/>
    </row>
    <row r="77" spans="1:14" s="2" customFormat="1" ht="24">
      <c r="A77" s="10"/>
      <c r="B77" s="10"/>
      <c r="C77" s="10"/>
      <c r="D77" s="10"/>
      <c r="E77" s="10"/>
      <c r="F77" s="11"/>
      <c r="G77" s="11"/>
      <c r="H77" s="10"/>
      <c r="I77" s="147"/>
      <c r="J77" s="39"/>
    </row>
    <row r="78" spans="1:14" s="2" customFormat="1" ht="24">
      <c r="A78" s="237" t="s">
        <v>730</v>
      </c>
      <c r="B78" s="237"/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</row>
    <row r="79" spans="1:14" s="2" customFormat="1" ht="24">
      <c r="A79" s="120"/>
      <c r="B79" s="120"/>
      <c r="C79" s="120"/>
      <c r="D79" s="120"/>
      <c r="E79" s="120"/>
      <c r="F79" s="120"/>
      <c r="G79" s="120"/>
      <c r="H79" s="144"/>
      <c r="I79" s="148"/>
      <c r="J79" s="120"/>
    </row>
    <row r="80" spans="1:14" s="2" customFormat="1" ht="24">
      <c r="A80" s="120"/>
      <c r="B80" s="120"/>
      <c r="C80" s="120"/>
      <c r="D80" s="120"/>
      <c r="E80" s="120"/>
      <c r="F80" s="120"/>
      <c r="G80" s="120"/>
      <c r="H80" s="144"/>
      <c r="I80" s="148"/>
      <c r="J80" s="120"/>
    </row>
    <row r="81" spans="1:14" s="2" customFormat="1" ht="24">
      <c r="A81" s="234" t="s">
        <v>174</v>
      </c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</row>
    <row r="82" spans="1:14" s="2" customFormat="1" ht="24">
      <c r="A82" s="237" t="s">
        <v>731</v>
      </c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</row>
    <row r="83" spans="1:14" s="2" customFormat="1" ht="24">
      <c r="A83" s="26"/>
      <c r="B83" s="26"/>
      <c r="C83" s="26"/>
      <c r="D83" s="26"/>
      <c r="E83" s="26"/>
      <c r="F83" s="10"/>
      <c r="G83" s="10"/>
      <c r="H83" s="11"/>
      <c r="I83" s="11"/>
      <c r="J83" s="11"/>
    </row>
    <row r="84" spans="1:14" s="2" customFormat="1" ht="24">
      <c r="A84" s="26"/>
      <c r="B84" s="26"/>
      <c r="C84" s="26"/>
      <c r="D84" s="26"/>
      <c r="E84" s="26"/>
      <c r="F84" s="26"/>
      <c r="G84" s="26"/>
      <c r="H84" s="11"/>
      <c r="I84" s="11"/>
      <c r="J84" s="11"/>
    </row>
    <row r="85" spans="1:14" s="2" customFormat="1" ht="24">
      <c r="A85" s="234" t="s">
        <v>732</v>
      </c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</row>
    <row r="86" spans="1:14" s="2" customFormat="1" ht="24">
      <c r="A86" s="11"/>
      <c r="B86" s="11"/>
      <c r="C86" s="11"/>
      <c r="D86" s="11"/>
      <c r="E86" s="11"/>
      <c r="F86" s="10"/>
      <c r="G86" s="10"/>
      <c r="H86" s="11"/>
      <c r="I86" s="11"/>
      <c r="J86" s="11"/>
    </row>
    <row r="87" spans="1:14" s="2" customFormat="1" ht="24">
      <c r="A87" s="144"/>
      <c r="B87" s="144"/>
      <c r="C87" s="144"/>
      <c r="D87" s="144"/>
      <c r="E87" s="144"/>
      <c r="F87" s="10"/>
      <c r="G87" s="10"/>
      <c r="H87" s="144"/>
      <c r="I87" s="148"/>
      <c r="J87" s="120"/>
    </row>
    <row r="88" spans="1:14" s="2" customFormat="1" ht="24">
      <c r="A88" s="144"/>
      <c r="B88" s="144"/>
      <c r="C88" s="144"/>
      <c r="D88" s="144"/>
      <c r="E88" s="144"/>
      <c r="F88" s="144"/>
      <c r="G88" s="144"/>
      <c r="H88" s="144"/>
      <c r="I88" s="148"/>
      <c r="J88" s="120"/>
    </row>
    <row r="89" spans="1:14" s="2" customFormat="1" ht="24" customHeight="1">
      <c r="A89" s="234" t="s">
        <v>737</v>
      </c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</row>
    <row r="90" spans="1:14" s="2" customFormat="1" ht="24">
      <c r="A90" s="11"/>
      <c r="B90" s="11"/>
      <c r="C90" s="11"/>
      <c r="D90" s="11"/>
      <c r="E90" s="11"/>
      <c r="F90" s="10"/>
      <c r="G90" s="10"/>
      <c r="H90" s="11"/>
      <c r="I90" s="11"/>
      <c r="J90" s="22"/>
    </row>
    <row r="91" spans="1:14" s="2" customFormat="1" ht="24">
      <c r="A91" s="22"/>
      <c r="B91" s="22"/>
      <c r="C91" s="22"/>
      <c r="D91" s="22"/>
      <c r="E91" s="22"/>
      <c r="F91" s="10"/>
      <c r="G91" s="10"/>
      <c r="H91" s="11"/>
      <c r="I91" s="150"/>
      <c r="J91" s="22"/>
    </row>
    <row r="92" spans="1:14" s="2" customFormat="1" ht="24">
      <c r="A92" s="120"/>
      <c r="B92" s="120"/>
      <c r="C92" s="120"/>
      <c r="D92" s="120"/>
      <c r="E92" s="120"/>
      <c r="F92" s="120"/>
      <c r="G92" s="120"/>
      <c r="H92" s="144"/>
      <c r="I92" s="148"/>
      <c r="J92" s="120"/>
    </row>
    <row r="93" spans="1:14" s="2" customFormat="1" ht="24" customHeight="1">
      <c r="A93" s="235" t="s">
        <v>738</v>
      </c>
      <c r="B93" s="235"/>
      <c r="C93" s="235"/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</row>
    <row r="94" spans="1:14" s="2" customFormat="1" ht="24" customHeight="1">
      <c r="A94" s="234" t="s">
        <v>737</v>
      </c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</row>
    <row r="95" spans="1:14" s="2" customFormat="1" ht="24">
      <c r="A95" s="11"/>
      <c r="B95" s="139"/>
      <c r="C95" s="11"/>
      <c r="D95" s="11"/>
      <c r="E95" s="11"/>
      <c r="F95" s="10"/>
      <c r="G95" s="147"/>
      <c r="H95" s="11"/>
      <c r="I95" s="11"/>
      <c r="J95" s="11"/>
    </row>
    <row r="96" spans="1:14" s="2" customFormat="1" ht="24">
      <c r="A96" s="11"/>
      <c r="B96" s="139"/>
      <c r="C96" s="11"/>
      <c r="D96" s="11"/>
      <c r="E96" s="11"/>
      <c r="F96" s="10"/>
      <c r="G96" s="147"/>
      <c r="H96" s="11"/>
      <c r="I96" s="11"/>
      <c r="J96" s="11"/>
    </row>
    <row r="97" spans="1:14" s="2" customFormat="1" ht="24">
      <c r="A97" s="11" t="s">
        <v>23</v>
      </c>
      <c r="B97" s="11"/>
      <c r="C97" s="11"/>
      <c r="D97" s="11"/>
      <c r="E97" s="11"/>
      <c r="F97" s="11"/>
      <c r="G97" s="11"/>
      <c r="H97" s="11"/>
      <c r="I97" s="11"/>
      <c r="J97" s="11" t="s">
        <v>23</v>
      </c>
    </row>
    <row r="98" spans="1:14" s="2" customFormat="1" ht="24">
      <c r="A98" s="234" t="s">
        <v>287</v>
      </c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</row>
    <row r="99" spans="1:14" s="2" customFormat="1" ht="24">
      <c r="A99" s="236" t="s">
        <v>706</v>
      </c>
      <c r="B99" s="236"/>
      <c r="C99" s="236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236"/>
    </row>
    <row r="100" spans="1:14" s="2" customFormat="1" ht="24">
      <c r="A100" s="11"/>
      <c r="B100" s="139"/>
      <c r="C100" s="11"/>
      <c r="D100" s="11"/>
      <c r="E100" s="11"/>
      <c r="F100" s="11"/>
      <c r="G100" s="11"/>
      <c r="H100" s="11"/>
      <c r="I100" s="11"/>
      <c r="J100" s="11"/>
    </row>
    <row r="101" spans="1:14" s="2" customFormat="1" ht="24">
      <c r="A101" s="11" t="s">
        <v>23</v>
      </c>
      <c r="B101" s="11"/>
      <c r="C101" s="26"/>
      <c r="D101" s="11"/>
      <c r="E101" s="11"/>
      <c r="F101" s="144"/>
      <c r="G101" s="148"/>
      <c r="H101" s="11"/>
      <c r="I101" s="11" t="s">
        <v>23</v>
      </c>
      <c r="J101" s="11" t="s">
        <v>23</v>
      </c>
    </row>
    <row r="102" spans="1:14" s="2" customFormat="1" ht="24">
      <c r="A102" s="11" t="s">
        <v>23</v>
      </c>
      <c r="B102" s="11" t="s">
        <v>23</v>
      </c>
      <c r="C102" s="11" t="s">
        <v>23</v>
      </c>
      <c r="D102" s="11" t="s">
        <v>23</v>
      </c>
      <c r="E102" s="11" t="s">
        <v>23</v>
      </c>
      <c r="F102" s="144"/>
      <c r="G102" s="148"/>
      <c r="H102" s="11" t="s">
        <v>23</v>
      </c>
      <c r="I102" s="11" t="s">
        <v>23</v>
      </c>
      <c r="J102" s="11" t="s">
        <v>23</v>
      </c>
    </row>
    <row r="103" spans="1:14" s="2" customFormat="1" ht="24">
      <c r="A103" s="11" t="s">
        <v>23</v>
      </c>
      <c r="B103" s="11" t="s">
        <v>23</v>
      </c>
      <c r="C103" s="11" t="s">
        <v>23</v>
      </c>
      <c r="D103" s="11" t="s">
        <v>23</v>
      </c>
      <c r="E103" s="11" t="s">
        <v>23</v>
      </c>
      <c r="F103" s="11"/>
      <c r="G103" s="11"/>
      <c r="H103" s="11" t="s">
        <v>23</v>
      </c>
      <c r="I103" s="11" t="s">
        <v>23</v>
      </c>
      <c r="J103" s="11" t="s">
        <v>23</v>
      </c>
    </row>
    <row r="104" spans="1:14" s="2" customFormat="1" ht="24">
      <c r="A104" s="26" t="s">
        <v>817</v>
      </c>
      <c r="B104" s="26" t="s">
        <v>23</v>
      </c>
      <c r="C104" s="26" t="s">
        <v>23</v>
      </c>
      <c r="D104" s="26" t="s">
        <v>23</v>
      </c>
      <c r="E104" s="26" t="s">
        <v>23</v>
      </c>
      <c r="F104" s="26"/>
      <c r="G104" s="26"/>
      <c r="H104" s="11" t="s">
        <v>23</v>
      </c>
      <c r="I104" s="11" t="s">
        <v>23</v>
      </c>
      <c r="J104" s="11"/>
    </row>
    <row r="105" spans="1:14" ht="24">
      <c r="B105" s="26"/>
      <c r="C105" s="26"/>
      <c r="D105" s="26"/>
      <c r="E105" s="26"/>
      <c r="J105" s="11"/>
      <c r="K105" s="11"/>
    </row>
    <row r="107" spans="1:14" ht="24">
      <c r="B107" s="11"/>
      <c r="C107" s="11"/>
      <c r="D107" s="11"/>
      <c r="E107" s="11"/>
      <c r="J107" s="11"/>
      <c r="K107" s="11"/>
    </row>
    <row r="108" spans="1:14" ht="24">
      <c r="B108" s="144"/>
      <c r="C108" s="144"/>
      <c r="D108" s="144"/>
      <c r="E108" s="144"/>
      <c r="J108" s="144"/>
      <c r="K108" s="148"/>
    </row>
    <row r="109" spans="1:14" ht="24">
      <c r="B109" s="144"/>
      <c r="C109" s="144"/>
      <c r="D109" s="144"/>
      <c r="E109" s="144"/>
      <c r="J109" s="144"/>
      <c r="K109" s="148"/>
    </row>
    <row r="111" spans="1:14" ht="24">
      <c r="B111" s="11"/>
      <c r="C111" s="11"/>
      <c r="D111" s="11"/>
      <c r="E111" s="11"/>
      <c r="J111" s="11"/>
      <c r="K111" s="11"/>
    </row>
    <row r="112" spans="1:14" ht="24">
      <c r="B112" s="22"/>
      <c r="C112" s="22"/>
      <c r="D112" s="22"/>
      <c r="E112" s="22"/>
      <c r="J112" s="11"/>
      <c r="K112" s="150"/>
    </row>
    <row r="113" spans="2:11" ht="24">
      <c r="B113" s="120"/>
      <c r="C113" s="120"/>
      <c r="D113" s="120"/>
      <c r="E113" s="120"/>
      <c r="J113" s="144"/>
      <c r="K113" s="148"/>
    </row>
    <row r="119" spans="2:11" ht="13.5" customHeight="1"/>
  </sheetData>
  <mergeCells count="57">
    <mergeCell ref="F1:F2"/>
    <mergeCell ref="A9:N9"/>
    <mergeCell ref="A10:N10"/>
    <mergeCell ref="A11:N11"/>
    <mergeCell ref="A12:N12"/>
    <mergeCell ref="A8:N8"/>
    <mergeCell ref="N1:N2"/>
    <mergeCell ref="A4:N4"/>
    <mergeCell ref="A5:N5"/>
    <mergeCell ref="A6:N6"/>
    <mergeCell ref="A7:N7"/>
    <mergeCell ref="I1:I2"/>
    <mergeCell ref="K1:K2"/>
    <mergeCell ref="G1:G2"/>
    <mergeCell ref="H1:H2"/>
    <mergeCell ref="L1:L2"/>
    <mergeCell ref="M1:M2"/>
    <mergeCell ref="A1:A2"/>
    <mergeCell ref="B1:B2"/>
    <mergeCell ref="C1:C2"/>
    <mergeCell ref="D1:D2"/>
    <mergeCell ref="E1:E2"/>
    <mergeCell ref="A75:N75"/>
    <mergeCell ref="A13:N13"/>
    <mergeCell ref="A14:N14"/>
    <mergeCell ref="A15:N15"/>
    <mergeCell ref="A16:N16"/>
    <mergeCell ref="A17:N17"/>
    <mergeCell ref="A22:N22"/>
    <mergeCell ref="A58:N58"/>
    <mergeCell ref="A25:N25"/>
    <mergeCell ref="A27:N27"/>
    <mergeCell ref="A29:N29"/>
    <mergeCell ref="A23:N23"/>
    <mergeCell ref="A24:N24"/>
    <mergeCell ref="A70:N70"/>
    <mergeCell ref="A32:N32"/>
    <mergeCell ref="A34:N34"/>
    <mergeCell ref="A35:N35"/>
    <mergeCell ref="A40:N40"/>
    <mergeCell ref="A43:N43"/>
    <mergeCell ref="A46:N46"/>
    <mergeCell ref="A47:N47"/>
    <mergeCell ref="A53:N53"/>
    <mergeCell ref="A56:N56"/>
    <mergeCell ref="A57:N57"/>
    <mergeCell ref="A62:N62"/>
    <mergeCell ref="A66:N66"/>
    <mergeCell ref="A94:N94"/>
    <mergeCell ref="A98:N98"/>
    <mergeCell ref="A99:N99"/>
    <mergeCell ref="A78:N78"/>
    <mergeCell ref="A81:N81"/>
    <mergeCell ref="A82:N82"/>
    <mergeCell ref="A85:N85"/>
    <mergeCell ref="A89:N89"/>
    <mergeCell ref="A93:N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BDD1-3DF6-41E4-959B-D1B704E97E64}">
  <dimension ref="A1:Q130"/>
  <sheetViews>
    <sheetView workbookViewId="0">
      <pane ySplit="1" topLeftCell="A59" activePane="bottomLeft" state="frozen"/>
      <selection pane="bottomLeft" activeCell="A9" sqref="A9:N9"/>
    </sheetView>
  </sheetViews>
  <sheetFormatPr defaultRowHeight="15"/>
  <cols>
    <col min="1" max="1" width="43.140625" customWidth="1"/>
    <col min="2" max="2" width="11.85546875" hidden="1" customWidth="1"/>
    <col min="3" max="3" width="34" hidden="1" customWidth="1"/>
    <col min="4" max="4" width="11.85546875" hidden="1" customWidth="1"/>
    <col min="5" max="5" width="31.5703125" hidden="1" customWidth="1"/>
    <col min="6" max="8" width="22.5703125" customWidth="1"/>
    <col min="9" max="9" width="22.5703125" hidden="1" customWidth="1"/>
    <col min="10" max="10" width="33.42578125" customWidth="1"/>
    <col min="11" max="11" width="23.85546875" customWidth="1"/>
    <col min="12" max="12" width="22.5703125" customWidth="1"/>
    <col min="13" max="13" width="43.5703125" customWidth="1"/>
    <col min="14" max="14" width="22.5703125" customWidth="1"/>
  </cols>
  <sheetData>
    <row r="1" spans="1:14" s="133" customFormat="1" ht="24" customHeight="1">
      <c r="A1" s="249" t="s">
        <v>1</v>
      </c>
      <c r="B1" s="249" t="s">
        <v>637</v>
      </c>
      <c r="C1" s="249" t="s">
        <v>638</v>
      </c>
      <c r="D1" s="249" t="s">
        <v>639</v>
      </c>
      <c r="E1" s="249" t="s">
        <v>640</v>
      </c>
      <c r="F1" s="249" t="s">
        <v>641</v>
      </c>
      <c r="G1" s="249" t="s">
        <v>642</v>
      </c>
      <c r="H1" s="249" t="s">
        <v>643</v>
      </c>
      <c r="I1" s="249" t="s">
        <v>748</v>
      </c>
      <c r="J1" s="132" t="s">
        <v>644</v>
      </c>
      <c r="K1" s="248" t="s">
        <v>645</v>
      </c>
      <c r="L1" s="248" t="s">
        <v>6</v>
      </c>
      <c r="M1" s="248" t="s">
        <v>7</v>
      </c>
      <c r="N1" s="249" t="s">
        <v>19</v>
      </c>
    </row>
    <row r="2" spans="1:14" s="133" customFormat="1" ht="24">
      <c r="A2" s="249"/>
      <c r="B2" s="249"/>
      <c r="C2" s="249"/>
      <c r="D2" s="249"/>
      <c r="E2" s="249"/>
      <c r="F2" s="249"/>
      <c r="G2" s="249"/>
      <c r="H2" s="249"/>
      <c r="I2" s="249"/>
      <c r="J2" s="132"/>
      <c r="K2" s="248"/>
      <c r="L2" s="248"/>
      <c r="M2" s="248"/>
      <c r="N2" s="249"/>
    </row>
    <row r="3" spans="1:14" ht="36.75">
      <c r="A3" s="262" t="s">
        <v>818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177">
        <f>COUNTA(A27,A47,A58,A64:A65)</f>
        <v>5</v>
      </c>
    </row>
    <row r="4" spans="1:14" ht="24" customHeight="1">
      <c r="A4" s="265" t="s">
        <v>819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pans="1:14" ht="24" customHeight="1">
      <c r="A5" s="264" t="s">
        <v>820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</row>
    <row r="6" spans="1:14" ht="24" customHeight="1">
      <c r="A6" s="256" t="s">
        <v>821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</row>
    <row r="7" spans="1:14" ht="24" customHeight="1">
      <c r="A7" s="256" t="s">
        <v>822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</row>
    <row r="8" spans="1:14" ht="24" customHeight="1">
      <c r="A8" s="256" t="s">
        <v>823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</row>
    <row r="9" spans="1:14" ht="24">
      <c r="A9" s="253" t="s">
        <v>824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</row>
    <row r="10" spans="1:14" ht="24">
      <c r="A10" s="253" t="s">
        <v>825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</row>
    <row r="11" spans="1:14" ht="24">
      <c r="A11" s="253" t="s">
        <v>826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</row>
    <row r="12" spans="1:14" ht="24">
      <c r="A12" s="253" t="s">
        <v>827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</row>
    <row r="13" spans="1:14" ht="24">
      <c r="A13" s="253" t="s">
        <v>828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</row>
    <row r="14" spans="1:14" ht="24">
      <c r="A14" s="253" t="s">
        <v>829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</row>
    <row r="15" spans="1:14" ht="24">
      <c r="A15" s="253" t="s">
        <v>830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</row>
    <row r="16" spans="1:14" ht="24">
      <c r="A16" s="253" t="s">
        <v>831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</row>
    <row r="17" spans="1:17" ht="24">
      <c r="A17" s="251" t="s">
        <v>832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</row>
    <row r="18" spans="1:17" s="2" customFormat="1" ht="27" customHeight="1">
      <c r="A18" s="243" t="s">
        <v>676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</row>
    <row r="19" spans="1:17" s="2" customFormat="1" ht="24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7" s="2" customFormat="1" ht="24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7" s="123" customFormat="1" ht="27" customHeight="1">
      <c r="A21" s="243" t="s">
        <v>677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</row>
    <row r="22" spans="1:17" s="123" customFormat="1" ht="27">
      <c r="A22" s="239" t="s">
        <v>196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</row>
    <row r="23" spans="1:17" s="123" customFormat="1" ht="24">
      <c r="A23" s="234" t="s">
        <v>397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</row>
    <row r="24" spans="1:17" s="123" customFormat="1" ht="24">
      <c r="A24" s="236" t="s">
        <v>678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</row>
    <row r="25" spans="1:17" s="123" customFormat="1" ht="24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7" s="123" customFormat="1" ht="24">
      <c r="A26" s="236" t="s">
        <v>684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</row>
    <row r="27" spans="1:17" s="123" customFormat="1" ht="24">
      <c r="A27" s="11" t="s">
        <v>478</v>
      </c>
      <c r="B27" s="16"/>
      <c r="C27" s="16"/>
      <c r="D27" s="16"/>
      <c r="E27" s="16"/>
      <c r="F27" s="16" t="s">
        <v>209</v>
      </c>
      <c r="G27" s="22" t="s">
        <v>176</v>
      </c>
      <c r="H27" s="18" t="s">
        <v>177</v>
      </c>
      <c r="I27" s="16" t="s">
        <v>685</v>
      </c>
      <c r="J27" s="16"/>
      <c r="K27" s="16" t="s">
        <v>681</v>
      </c>
      <c r="L27" s="134"/>
      <c r="M27" s="16"/>
      <c r="N27" s="25" t="s">
        <v>37</v>
      </c>
      <c r="O27" s="16"/>
      <c r="P27" s="16"/>
      <c r="Q27" s="135"/>
    </row>
    <row r="28" spans="1:17" s="123" customFormat="1" ht="24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7" s="123" customFormat="1" ht="24">
      <c r="A29" s="236" t="s">
        <v>686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</row>
    <row r="30" spans="1:17" s="123" customFormat="1" ht="24">
      <c r="A30" s="16"/>
      <c r="B30" s="16"/>
      <c r="C30" s="16"/>
      <c r="D30" s="16"/>
      <c r="E30" s="16"/>
      <c r="F30" s="16"/>
      <c r="G30" s="16"/>
      <c r="H30" s="16"/>
      <c r="I30" s="16"/>
      <c r="J30" s="16"/>
    </row>
    <row r="31" spans="1:17" s="123" customFormat="1" ht="24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7" s="123" customFormat="1" ht="24">
      <c r="A32" s="236" t="s">
        <v>702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</row>
    <row r="33" spans="1:14" s="123" customFormat="1" ht="24">
      <c r="A33" s="16"/>
      <c r="B33" s="16"/>
      <c r="C33" s="16"/>
      <c r="D33" s="16"/>
      <c r="E33" s="16"/>
      <c r="F33" s="16"/>
      <c r="G33" s="16"/>
      <c r="H33" s="16"/>
      <c r="I33" s="16"/>
      <c r="J33" s="16"/>
    </row>
    <row r="34" spans="1:14" s="123" customFormat="1" ht="24">
      <c r="A34" s="16"/>
      <c r="B34" s="16"/>
      <c r="C34" s="16"/>
      <c r="D34" s="16"/>
      <c r="E34" s="16"/>
      <c r="F34" s="11"/>
      <c r="G34" s="11"/>
      <c r="H34" s="16"/>
      <c r="I34" s="16"/>
      <c r="J34" s="16"/>
    </row>
    <row r="35" spans="1:14" s="123" customFormat="1" ht="24">
      <c r="A35" s="16"/>
      <c r="B35" s="16"/>
      <c r="C35" s="16"/>
      <c r="D35" s="16"/>
      <c r="E35" s="16"/>
      <c r="F35" s="11"/>
      <c r="G35" s="11"/>
      <c r="H35" s="16"/>
      <c r="I35" s="16"/>
      <c r="J35" s="16"/>
    </row>
    <row r="36" spans="1:14" s="123" customFormat="1" ht="24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4" s="123" customFormat="1" ht="24">
      <c r="A37" s="234" t="s">
        <v>287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</row>
    <row r="38" spans="1:14" s="123" customFormat="1" ht="24">
      <c r="A38" s="236" t="s">
        <v>703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</row>
    <row r="39" spans="1:14" s="123" customFormat="1" ht="24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4" s="123" customFormat="1" ht="24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4" s="123" customFormat="1" ht="24">
      <c r="A41" s="16"/>
      <c r="B41" s="16"/>
      <c r="C41" s="16"/>
      <c r="D41" s="16"/>
      <c r="E41" s="16"/>
      <c r="F41" s="16"/>
      <c r="G41" s="16"/>
      <c r="H41" s="16"/>
      <c r="I41" s="16"/>
      <c r="J41" s="16"/>
    </row>
    <row r="42" spans="1:14" s="123" customFormat="1" ht="24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4" s="123" customFormat="1" ht="24">
      <c r="A43" s="236" t="s">
        <v>706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</row>
    <row r="44" spans="1:14" s="123" customFormat="1" ht="24">
      <c r="A44" s="134"/>
      <c r="B44" s="134"/>
      <c r="C44" s="134"/>
      <c r="D44" s="134"/>
      <c r="E44" s="134"/>
      <c r="F44" s="16"/>
      <c r="G44" s="16"/>
      <c r="H44" s="134"/>
      <c r="I44" s="134"/>
      <c r="J44" s="134"/>
    </row>
    <row r="45" spans="1:14" s="123" customFormat="1" ht="24">
      <c r="A45" s="16"/>
      <c r="B45" s="16"/>
      <c r="C45" s="16"/>
      <c r="D45" s="16"/>
      <c r="E45" s="16"/>
      <c r="F45" s="16"/>
      <c r="G45" s="16"/>
      <c r="H45" s="16"/>
      <c r="I45" s="16"/>
      <c r="J45" s="16"/>
      <c r="N45" s="2"/>
    </row>
    <row r="46" spans="1:14" s="123" customFormat="1" ht="24">
      <c r="A46" s="236" t="s">
        <v>707</v>
      </c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</row>
    <row r="47" spans="1:14" s="123" customFormat="1" ht="24">
      <c r="A47" s="11" t="s">
        <v>249</v>
      </c>
      <c r="B47" s="16"/>
      <c r="C47" s="16"/>
      <c r="D47" s="16"/>
      <c r="E47" s="16"/>
      <c r="F47" s="65">
        <v>12697</v>
      </c>
      <c r="G47" s="22" t="s">
        <v>176</v>
      </c>
      <c r="H47" s="18" t="s">
        <v>177</v>
      </c>
      <c r="I47" s="16"/>
      <c r="J47" s="16" t="s">
        <v>708</v>
      </c>
      <c r="K47" s="16"/>
      <c r="L47" s="16" t="s">
        <v>681</v>
      </c>
      <c r="N47" s="25" t="s">
        <v>37</v>
      </c>
    </row>
    <row r="48" spans="1:14" s="123" customFormat="1" ht="24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4" s="123" customFormat="1" ht="24">
      <c r="A49" s="143"/>
      <c r="B49" s="134"/>
      <c r="C49" s="134"/>
      <c r="D49" s="134"/>
      <c r="E49" s="134"/>
      <c r="F49" s="16"/>
      <c r="G49" s="16"/>
      <c r="H49" s="134"/>
      <c r="I49" s="134"/>
      <c r="J49" s="134"/>
    </row>
    <row r="50" spans="1:14" s="123" customFormat="1" ht="24">
      <c r="A50" s="17"/>
      <c r="B50" s="16"/>
      <c r="C50" s="16"/>
      <c r="D50" s="17"/>
      <c r="E50" s="16"/>
      <c r="F50" s="16"/>
      <c r="G50" s="16"/>
      <c r="H50" s="134"/>
      <c r="I50" s="134"/>
      <c r="J50" s="134"/>
    </row>
    <row r="51" spans="1:14" s="123" customFormat="1" ht="24">
      <c r="A51" s="17"/>
      <c r="B51" s="16"/>
      <c r="C51" s="16"/>
      <c r="D51" s="17"/>
      <c r="E51" s="16"/>
      <c r="F51" s="16"/>
      <c r="G51" s="16"/>
      <c r="H51" s="134"/>
      <c r="I51" s="134"/>
      <c r="J51" s="134"/>
    </row>
    <row r="52" spans="1:14" s="123" customFormat="1" ht="24">
      <c r="A52" s="17"/>
      <c r="B52" s="16"/>
      <c r="C52" s="16"/>
      <c r="D52" s="17"/>
      <c r="E52" s="16"/>
      <c r="F52" s="16"/>
      <c r="G52" s="16"/>
      <c r="H52" s="134"/>
      <c r="I52" s="134"/>
      <c r="J52" s="134"/>
    </row>
    <row r="53" spans="1:14" s="2" customFormat="1" ht="24">
      <c r="A53" s="10"/>
      <c r="B53" s="11"/>
      <c r="C53" s="11"/>
      <c r="D53" s="10"/>
      <c r="E53" s="11"/>
      <c r="F53" s="11"/>
      <c r="G53" s="11"/>
      <c r="H53" s="144"/>
      <c r="I53" s="144"/>
      <c r="J53" s="144"/>
    </row>
    <row r="54" spans="1:14" s="2" customFormat="1" ht="24">
      <c r="A54" s="10"/>
      <c r="B54" s="10"/>
      <c r="C54" s="11"/>
      <c r="D54" s="10"/>
      <c r="E54" s="11"/>
      <c r="F54" s="11"/>
      <c r="G54" s="11"/>
      <c r="H54" s="144"/>
      <c r="I54" s="144"/>
      <c r="J54" s="144"/>
    </row>
    <row r="55" spans="1:14" s="2" customFormat="1" ht="24">
      <c r="A55" s="10"/>
      <c r="B55" s="10"/>
      <c r="C55" s="11"/>
      <c r="D55" s="10"/>
      <c r="E55" s="11"/>
      <c r="F55" s="16"/>
      <c r="G55" s="16"/>
      <c r="H55" s="144"/>
      <c r="I55" s="144"/>
      <c r="J55" s="144"/>
    </row>
    <row r="56" spans="1:14" s="2" customFormat="1" ht="24" customHeight="1">
      <c r="A56" s="234" t="s">
        <v>197</v>
      </c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</row>
    <row r="57" spans="1:14" s="2" customFormat="1" ht="24">
      <c r="A57" s="236" t="s">
        <v>711</v>
      </c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</row>
    <row r="58" spans="1:14" s="2" customFormat="1" ht="47.25">
      <c r="A58" s="162" t="s">
        <v>249</v>
      </c>
      <c r="B58" s="10"/>
      <c r="C58" s="10"/>
      <c r="D58" s="10"/>
      <c r="E58" s="10"/>
      <c r="F58" s="80">
        <v>60000</v>
      </c>
      <c r="G58" s="22" t="s">
        <v>176</v>
      </c>
      <c r="H58" s="18" t="s">
        <v>177</v>
      </c>
      <c r="I58" s="80">
        <v>60000</v>
      </c>
      <c r="J58" s="16" t="s">
        <v>782</v>
      </c>
      <c r="K58" s="10"/>
      <c r="L58" s="10" t="s">
        <v>681</v>
      </c>
      <c r="N58" s="25" t="s">
        <v>37</v>
      </c>
    </row>
    <row r="59" spans="1:14" s="2" customFormat="1" ht="24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4" s="2" customFormat="1" ht="24">
      <c r="A60" s="10"/>
      <c r="B60" s="10"/>
      <c r="C60" s="10"/>
      <c r="D60" s="10"/>
      <c r="E60" s="10"/>
      <c r="F60" s="134"/>
      <c r="G60" s="134"/>
      <c r="H60" s="10"/>
      <c r="I60" s="10"/>
      <c r="J60" s="10"/>
    </row>
    <row r="61" spans="1:14" s="2" customFormat="1" ht="24">
      <c r="A61" s="13"/>
      <c r="B61" s="13"/>
      <c r="C61" s="13"/>
      <c r="D61" s="13"/>
      <c r="E61" s="13"/>
      <c r="F61" s="16"/>
      <c r="G61" s="16"/>
      <c r="H61" s="10"/>
      <c r="I61" s="10"/>
      <c r="J61" s="10"/>
    </row>
    <row r="62" spans="1:14" s="2" customFormat="1" ht="24">
      <c r="A62" s="13"/>
      <c r="B62" s="13"/>
      <c r="C62" s="13"/>
      <c r="D62" s="13"/>
      <c r="E62" s="13"/>
      <c r="F62" s="13"/>
      <c r="G62" s="13"/>
      <c r="H62" s="10"/>
      <c r="I62" s="10"/>
      <c r="J62" s="10"/>
    </row>
    <row r="63" spans="1:14" s="2" customFormat="1" ht="24" customHeight="1">
      <c r="A63" s="238" t="s">
        <v>718</v>
      </c>
      <c r="B63" s="238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</row>
    <row r="64" spans="1:14" s="2" customFormat="1" ht="141.75">
      <c r="A64" s="10" t="s">
        <v>833</v>
      </c>
      <c r="B64" s="10"/>
      <c r="C64" s="10"/>
      <c r="D64" s="10"/>
      <c r="E64" s="10"/>
      <c r="F64" s="84">
        <v>50000</v>
      </c>
      <c r="G64" s="22" t="s">
        <v>176</v>
      </c>
      <c r="H64" s="18" t="s">
        <v>177</v>
      </c>
      <c r="I64" s="10"/>
      <c r="J64" s="17" t="s">
        <v>720</v>
      </c>
      <c r="K64" s="17" t="s">
        <v>245</v>
      </c>
      <c r="L64" s="10" t="s">
        <v>681</v>
      </c>
      <c r="M64" s="11" t="s">
        <v>251</v>
      </c>
      <c r="N64" s="33" t="s">
        <v>62</v>
      </c>
    </row>
    <row r="65" spans="1:14" s="2" customFormat="1" ht="47.25">
      <c r="A65" s="10" t="s">
        <v>256</v>
      </c>
      <c r="B65" s="10"/>
      <c r="C65" s="10"/>
      <c r="D65" s="10"/>
      <c r="E65" s="10"/>
      <c r="F65" s="84" t="s">
        <v>209</v>
      </c>
      <c r="G65" s="22" t="s">
        <v>176</v>
      </c>
      <c r="H65" s="18" t="s">
        <v>177</v>
      </c>
      <c r="I65" s="10"/>
      <c r="J65" s="17" t="s">
        <v>720</v>
      </c>
      <c r="K65" s="17"/>
      <c r="L65" s="10"/>
      <c r="M65" s="11"/>
      <c r="N65" s="86" t="s">
        <v>248</v>
      </c>
    </row>
    <row r="66" spans="1:14" s="2" customFormat="1" ht="24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4" s="2" customFormat="1" ht="27">
      <c r="A67" s="239" t="s">
        <v>644</v>
      </c>
      <c r="B67" s="239"/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</row>
    <row r="68" spans="1:14" s="2" customFormat="1" ht="24" customHeight="1">
      <c r="A68" s="234" t="s">
        <v>723</v>
      </c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</row>
    <row r="69" spans="1:14" s="2" customFormat="1" ht="24">
      <c r="A69" s="237" t="s">
        <v>724</v>
      </c>
      <c r="B69" s="237"/>
      <c r="C69" s="237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</row>
    <row r="70" spans="1:14" s="2" customFormat="1" ht="24">
      <c r="A70" s="17"/>
      <c r="B70" s="17"/>
      <c r="C70" s="17"/>
      <c r="D70" s="17"/>
      <c r="E70" s="17"/>
      <c r="F70" s="134"/>
      <c r="G70" s="134"/>
      <c r="H70" s="17"/>
      <c r="I70" s="17"/>
      <c r="J70" s="10"/>
    </row>
    <row r="71" spans="1:14" s="2" customFormat="1" ht="24">
      <c r="A71" s="10"/>
      <c r="B71" s="10"/>
      <c r="C71" s="10"/>
      <c r="D71" s="10"/>
      <c r="E71" s="10"/>
      <c r="F71" s="134"/>
      <c r="G71" s="134"/>
      <c r="H71" s="10"/>
      <c r="I71" s="10"/>
      <c r="J71" s="10"/>
    </row>
    <row r="72" spans="1:14" s="2" customFormat="1" ht="24">
      <c r="A72" s="10"/>
      <c r="B72" s="10"/>
      <c r="C72" s="10"/>
      <c r="D72" s="10"/>
      <c r="E72" s="10"/>
      <c r="F72" s="144"/>
      <c r="G72" s="144"/>
      <c r="H72" s="10"/>
      <c r="I72" s="10"/>
      <c r="J72" s="10"/>
    </row>
    <row r="73" spans="1:14" s="2" customFormat="1" ht="24">
      <c r="A73" s="237" t="s">
        <v>725</v>
      </c>
      <c r="B73" s="237"/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</row>
    <row r="74" spans="1:14" s="2" customFormat="1" ht="24">
      <c r="A74" s="10"/>
      <c r="B74" s="10"/>
      <c r="C74" s="10"/>
      <c r="D74" s="10"/>
      <c r="E74" s="10"/>
      <c r="F74" s="144"/>
      <c r="G74" s="144"/>
      <c r="H74" s="10"/>
      <c r="I74" s="10"/>
      <c r="J74" s="10"/>
    </row>
    <row r="75" spans="1:14" s="2" customFormat="1" ht="24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4" s="2" customFormat="1" ht="24">
      <c r="A76" s="13"/>
      <c r="B76" s="13"/>
      <c r="C76" s="13"/>
      <c r="D76" s="13"/>
      <c r="E76" s="13"/>
      <c r="F76" s="13"/>
      <c r="G76" s="13"/>
      <c r="H76" s="10"/>
      <c r="I76" s="10"/>
      <c r="J76" s="10"/>
    </row>
    <row r="77" spans="1:14" s="2" customFormat="1" ht="24">
      <c r="A77" s="237" t="s">
        <v>726</v>
      </c>
      <c r="B77" s="237"/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</row>
    <row r="78" spans="1:14" s="2" customFormat="1" ht="24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4" s="2" customFormat="1" ht="24">
      <c r="A79" s="10"/>
      <c r="B79" s="10"/>
      <c r="C79" s="10"/>
      <c r="D79" s="10"/>
      <c r="E79" s="10"/>
      <c r="F79"/>
      <c r="G79"/>
      <c r="H79" s="10"/>
      <c r="I79" s="10"/>
      <c r="J79" s="10"/>
    </row>
    <row r="80" spans="1:14" s="2" customFormat="1" ht="24">
      <c r="A80" s="13"/>
      <c r="B80" s="13"/>
      <c r="C80" s="13"/>
      <c r="D80" s="13"/>
      <c r="E80" s="13"/>
      <c r="F80" s="10"/>
      <c r="G80" s="10"/>
      <c r="H80" s="10"/>
      <c r="I80" s="10"/>
      <c r="J80" s="10"/>
    </row>
    <row r="81" spans="1:14" s="2" customFormat="1" ht="24">
      <c r="A81" s="237" t="s">
        <v>727</v>
      </c>
      <c r="B81" s="237"/>
      <c r="C81" s="237"/>
      <c r="D81" s="237"/>
      <c r="E81" s="237"/>
      <c r="F81" s="237"/>
      <c r="G81" s="237"/>
      <c r="H81" s="237"/>
      <c r="I81" s="237"/>
      <c r="J81" s="237"/>
      <c r="K81" s="237"/>
      <c r="L81" s="237"/>
      <c r="M81" s="237"/>
      <c r="N81" s="237"/>
    </row>
    <row r="82" spans="1:14" s="2" customFormat="1" ht="24">
      <c r="A82" s="147"/>
      <c r="B82" s="147"/>
      <c r="C82" s="147"/>
      <c r="D82" s="147"/>
      <c r="E82" s="147"/>
      <c r="F82" s="10"/>
      <c r="G82" s="10"/>
      <c r="H82" s="10"/>
      <c r="I82" s="147"/>
      <c r="J82" s="10"/>
    </row>
    <row r="83" spans="1:14" s="2" customFormat="1" ht="24">
      <c r="A83" s="10"/>
      <c r="B83" s="10"/>
      <c r="C83" s="10"/>
      <c r="D83" s="10"/>
      <c r="E83" s="10"/>
      <c r="F83" s="10"/>
      <c r="G83" s="10"/>
      <c r="H83" s="10"/>
      <c r="I83" s="147"/>
      <c r="J83" s="39"/>
    </row>
    <row r="84" spans="1:14" s="2" customFormat="1" ht="24">
      <c r="A84" s="10"/>
      <c r="B84" s="10"/>
      <c r="C84" s="10"/>
      <c r="D84" s="10"/>
      <c r="E84" s="10"/>
      <c r="F84" s="17"/>
      <c r="G84" s="17"/>
      <c r="H84" s="10"/>
      <c r="I84" s="147"/>
      <c r="J84" s="39"/>
    </row>
    <row r="85" spans="1:14" s="2" customFormat="1" ht="24">
      <c r="A85" s="10"/>
      <c r="B85" s="10"/>
      <c r="C85" s="10"/>
      <c r="D85" s="10"/>
      <c r="E85" s="10"/>
      <c r="H85" s="10"/>
      <c r="I85" s="147"/>
      <c r="J85" s="39"/>
    </row>
    <row r="86" spans="1:14" s="2" customFormat="1" ht="24">
      <c r="A86" s="237" t="s">
        <v>729</v>
      </c>
      <c r="B86" s="237"/>
      <c r="C86" s="237"/>
      <c r="D86" s="237"/>
      <c r="E86" s="237"/>
      <c r="F86" s="237"/>
      <c r="G86" s="237"/>
      <c r="H86" s="237"/>
      <c r="I86" s="237"/>
      <c r="J86" s="237"/>
      <c r="K86" s="237"/>
      <c r="L86" s="237"/>
      <c r="M86" s="237"/>
      <c r="N86" s="237"/>
    </row>
    <row r="87" spans="1:14" s="2" customFormat="1" ht="24">
      <c r="A87" s="10"/>
      <c r="B87" s="10"/>
      <c r="C87" s="10"/>
      <c r="D87" s="10"/>
      <c r="E87" s="10"/>
      <c r="H87" s="10"/>
      <c r="I87" s="147"/>
      <c r="J87" s="39"/>
    </row>
    <row r="88" spans="1:14" s="2" customFormat="1" ht="24">
      <c r="A88" s="10"/>
      <c r="B88" s="10"/>
      <c r="C88" s="10"/>
      <c r="D88" s="10"/>
      <c r="E88" s="10"/>
      <c r="F88" s="11"/>
      <c r="G88" s="11"/>
      <c r="H88" s="10"/>
      <c r="I88" s="147"/>
      <c r="J88" s="39"/>
    </row>
    <row r="89" spans="1:14" s="2" customFormat="1" ht="24">
      <c r="A89" s="237" t="s">
        <v>730</v>
      </c>
      <c r="B89" s="237"/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</row>
    <row r="90" spans="1:14" s="2" customFormat="1" ht="24">
      <c r="A90" s="120"/>
      <c r="B90" s="120"/>
      <c r="C90" s="120"/>
      <c r="D90" s="120"/>
      <c r="E90" s="120"/>
      <c r="F90" s="120"/>
      <c r="G90" s="120"/>
      <c r="H90" s="144"/>
      <c r="I90" s="148"/>
      <c r="J90" s="120"/>
    </row>
    <row r="91" spans="1:14" s="2" customFormat="1" ht="24">
      <c r="A91" s="120"/>
      <c r="B91" s="120"/>
      <c r="C91" s="120"/>
      <c r="D91" s="120"/>
      <c r="E91" s="120"/>
      <c r="F91" s="120"/>
      <c r="G91" s="120"/>
      <c r="H91" s="144"/>
      <c r="I91" s="148"/>
      <c r="J91" s="120"/>
    </row>
    <row r="92" spans="1:14" s="2" customFormat="1" ht="24">
      <c r="A92" s="234" t="s">
        <v>174</v>
      </c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</row>
    <row r="93" spans="1:14" s="2" customFormat="1" ht="24">
      <c r="A93" s="237" t="s">
        <v>731</v>
      </c>
      <c r="B93" s="237"/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</row>
    <row r="94" spans="1:14" s="2" customFormat="1" ht="24">
      <c r="A94" s="26"/>
      <c r="B94" s="26"/>
      <c r="C94" s="26"/>
      <c r="D94" s="26"/>
      <c r="E94" s="26"/>
      <c r="F94" s="10"/>
      <c r="G94" s="10"/>
      <c r="H94" s="11"/>
      <c r="I94" s="11"/>
      <c r="J94" s="11"/>
    </row>
    <row r="95" spans="1:14" s="2" customFormat="1" ht="24">
      <c r="A95" s="26"/>
      <c r="B95" s="26"/>
      <c r="C95" s="26"/>
      <c r="D95" s="26"/>
      <c r="E95" s="26"/>
      <c r="F95" s="26"/>
      <c r="G95" s="26"/>
      <c r="H95" s="11"/>
      <c r="I95" s="11"/>
      <c r="J95" s="11"/>
    </row>
    <row r="96" spans="1:14" s="2" customFormat="1" ht="24">
      <c r="A96" s="234" t="s">
        <v>732</v>
      </c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</row>
    <row r="97" spans="1:14" s="2" customFormat="1" ht="24">
      <c r="A97" s="11"/>
      <c r="B97" s="11"/>
      <c r="C97" s="11"/>
      <c r="D97" s="11"/>
      <c r="E97" s="11"/>
      <c r="F97" s="10"/>
      <c r="G97" s="10"/>
      <c r="H97" s="11"/>
      <c r="I97" s="11"/>
      <c r="J97" s="11"/>
    </row>
    <row r="98" spans="1:14" s="2" customFormat="1" ht="24">
      <c r="A98" s="144"/>
      <c r="B98" s="144"/>
      <c r="C98" s="144"/>
      <c r="D98" s="144"/>
      <c r="E98" s="144"/>
      <c r="F98" s="10"/>
      <c r="G98" s="10"/>
      <c r="H98" s="144"/>
      <c r="I98" s="148"/>
      <c r="J98" s="120"/>
    </row>
    <row r="99" spans="1:14" s="2" customFormat="1" ht="24">
      <c r="A99" s="144"/>
      <c r="B99" s="144"/>
      <c r="C99" s="144"/>
      <c r="D99" s="144"/>
      <c r="E99" s="144"/>
      <c r="F99" s="144"/>
      <c r="G99" s="144"/>
      <c r="H99" s="144"/>
      <c r="I99" s="148"/>
      <c r="J99" s="120"/>
    </row>
    <row r="100" spans="1:14" s="2" customFormat="1" ht="24" customHeight="1">
      <c r="A100" s="234" t="s">
        <v>737</v>
      </c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</row>
    <row r="101" spans="1:14" s="2" customFormat="1" ht="24">
      <c r="A101" s="11"/>
      <c r="B101" s="11"/>
      <c r="C101" s="11"/>
      <c r="D101" s="11"/>
      <c r="E101" s="11"/>
      <c r="F101" s="10"/>
      <c r="G101" s="10"/>
      <c r="H101" s="11"/>
      <c r="I101" s="11"/>
      <c r="J101" s="22"/>
    </row>
    <row r="102" spans="1:14" s="2" customFormat="1" ht="24">
      <c r="A102" s="22"/>
      <c r="B102" s="22"/>
      <c r="C102" s="22"/>
      <c r="D102" s="22"/>
      <c r="E102" s="22"/>
      <c r="F102" s="10"/>
      <c r="G102" s="10"/>
      <c r="H102" s="11"/>
      <c r="I102" s="150"/>
      <c r="J102" s="22"/>
    </row>
    <row r="103" spans="1:14" s="2" customFormat="1" ht="24">
      <c r="A103" s="120"/>
      <c r="B103" s="120"/>
      <c r="C103" s="120"/>
      <c r="D103" s="120"/>
      <c r="E103" s="120"/>
      <c r="F103" s="120"/>
      <c r="G103" s="120"/>
      <c r="H103" s="144"/>
      <c r="I103" s="148"/>
      <c r="J103" s="120"/>
    </row>
    <row r="104" spans="1:14" s="2" customFormat="1" ht="24" customHeight="1">
      <c r="A104" s="235" t="s">
        <v>738</v>
      </c>
      <c r="B104" s="235"/>
      <c r="C104" s="235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  <c r="N104" s="235"/>
    </row>
    <row r="105" spans="1:14" s="2" customFormat="1" ht="24" customHeight="1">
      <c r="A105" s="234" t="s">
        <v>737</v>
      </c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</row>
    <row r="106" spans="1:14" s="2" customFormat="1" ht="24">
      <c r="A106" s="11"/>
      <c r="B106" s="139"/>
      <c r="C106" s="11"/>
      <c r="D106" s="11"/>
      <c r="E106" s="11"/>
      <c r="F106" s="10"/>
      <c r="G106" s="147"/>
      <c r="H106" s="11"/>
      <c r="I106" s="11"/>
      <c r="J106" s="11"/>
    </row>
    <row r="107" spans="1:14" s="2" customFormat="1" ht="24">
      <c r="A107" s="11"/>
      <c r="B107" s="139"/>
      <c r="C107" s="11"/>
      <c r="D107" s="11"/>
      <c r="E107" s="11"/>
      <c r="F107" s="10"/>
      <c r="G107" s="147"/>
      <c r="H107" s="11"/>
      <c r="I107" s="11"/>
      <c r="J107" s="11"/>
    </row>
    <row r="108" spans="1:14" s="2" customFormat="1" ht="24">
      <c r="A108" s="11" t="s">
        <v>23</v>
      </c>
      <c r="B108" s="11"/>
      <c r="C108" s="11"/>
      <c r="D108" s="11"/>
      <c r="E108" s="11"/>
      <c r="F108" s="11"/>
      <c r="G108" s="11"/>
      <c r="H108" s="11"/>
      <c r="I108" s="11"/>
      <c r="J108" s="11" t="s">
        <v>23</v>
      </c>
    </row>
    <row r="109" spans="1:14" s="2" customFormat="1" ht="24">
      <c r="A109" s="234" t="s">
        <v>287</v>
      </c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</row>
    <row r="110" spans="1:14" s="2" customFormat="1" ht="24">
      <c r="A110" s="236" t="s">
        <v>706</v>
      </c>
      <c r="B110" s="236"/>
      <c r="C110" s="236"/>
      <c r="D110" s="236"/>
      <c r="E110" s="236"/>
      <c r="F110" s="236"/>
      <c r="G110" s="236"/>
      <c r="H110" s="236"/>
      <c r="I110" s="236"/>
      <c r="J110" s="236"/>
      <c r="K110" s="236"/>
      <c r="L110" s="236"/>
      <c r="M110" s="236"/>
      <c r="N110" s="236"/>
    </row>
    <row r="111" spans="1:14" s="2" customFormat="1" ht="24">
      <c r="A111" s="11"/>
      <c r="B111" s="139"/>
      <c r="C111" s="11"/>
      <c r="D111" s="11"/>
      <c r="E111" s="11"/>
      <c r="F111" s="11"/>
      <c r="G111" s="11"/>
      <c r="H111" s="11"/>
      <c r="I111" s="11"/>
      <c r="J111" s="11"/>
    </row>
    <row r="112" spans="1:14" s="2" customFormat="1" ht="24">
      <c r="A112" s="11" t="s">
        <v>23</v>
      </c>
      <c r="B112" s="11"/>
      <c r="C112" s="26"/>
      <c r="D112" s="11"/>
      <c r="E112" s="11"/>
      <c r="F112" s="144"/>
      <c r="G112" s="148"/>
      <c r="H112" s="11"/>
      <c r="I112" s="11" t="s">
        <v>23</v>
      </c>
      <c r="J112" s="11" t="s">
        <v>23</v>
      </c>
    </row>
    <row r="113" spans="1:11" s="2" customFormat="1" ht="24">
      <c r="A113" s="11" t="s">
        <v>23</v>
      </c>
      <c r="B113" s="11" t="s">
        <v>23</v>
      </c>
      <c r="C113" s="11" t="s">
        <v>23</v>
      </c>
      <c r="D113" s="11" t="s">
        <v>23</v>
      </c>
      <c r="E113" s="11" t="s">
        <v>23</v>
      </c>
      <c r="F113" s="144"/>
      <c r="G113" s="148"/>
      <c r="H113" s="11" t="s">
        <v>23</v>
      </c>
      <c r="I113" s="11" t="s">
        <v>23</v>
      </c>
      <c r="J113" s="11" t="s">
        <v>23</v>
      </c>
    </row>
    <row r="114" spans="1:11" s="2" customFormat="1" ht="24">
      <c r="A114" s="11" t="s">
        <v>23</v>
      </c>
      <c r="B114" s="11" t="s">
        <v>23</v>
      </c>
      <c r="C114" s="11" t="s">
        <v>23</v>
      </c>
      <c r="D114" s="11" t="s">
        <v>23</v>
      </c>
      <c r="E114" s="11" t="s">
        <v>23</v>
      </c>
      <c r="F114" s="11"/>
      <c r="G114" s="11"/>
      <c r="H114" s="11" t="s">
        <v>23</v>
      </c>
      <c r="I114" s="11" t="s">
        <v>23</v>
      </c>
      <c r="J114" s="11" t="s">
        <v>23</v>
      </c>
    </row>
    <row r="115" spans="1:11" s="2" customFormat="1" ht="24">
      <c r="A115" s="26" t="s">
        <v>817</v>
      </c>
      <c r="B115" s="26" t="s">
        <v>23</v>
      </c>
      <c r="C115" s="26" t="s">
        <v>23</v>
      </c>
      <c r="D115" s="26" t="s">
        <v>23</v>
      </c>
      <c r="E115" s="26" t="s">
        <v>23</v>
      </c>
      <c r="F115" s="26"/>
      <c r="G115" s="26"/>
      <c r="H115" s="11" t="s">
        <v>23</v>
      </c>
      <c r="I115" s="11" t="s">
        <v>23</v>
      </c>
      <c r="J115" s="11"/>
    </row>
    <row r="116" spans="1:11" ht="24">
      <c r="B116" s="26"/>
      <c r="C116" s="26"/>
      <c r="D116" s="26"/>
      <c r="E116" s="26"/>
      <c r="J116" s="11"/>
      <c r="K116" s="11"/>
    </row>
    <row r="118" spans="1:11" ht="24">
      <c r="B118" s="11"/>
      <c r="C118" s="11"/>
      <c r="D118" s="11"/>
      <c r="E118" s="11"/>
      <c r="J118" s="11"/>
      <c r="K118" s="11"/>
    </row>
    <row r="119" spans="1:11" ht="24">
      <c r="B119" s="144"/>
      <c r="C119" s="144"/>
      <c r="D119" s="144"/>
      <c r="E119" s="144"/>
      <c r="J119" s="144"/>
      <c r="K119" s="148"/>
    </row>
    <row r="120" spans="1:11" ht="24">
      <c r="B120" s="144"/>
      <c r="C120" s="144"/>
      <c r="D120" s="144"/>
      <c r="E120" s="144"/>
      <c r="J120" s="144"/>
      <c r="K120" s="148"/>
    </row>
    <row r="122" spans="1:11" ht="24">
      <c r="B122" s="11"/>
      <c r="C122" s="11"/>
      <c r="D122" s="11"/>
      <c r="E122" s="11"/>
      <c r="J122" s="11"/>
      <c r="K122" s="11"/>
    </row>
    <row r="123" spans="1:11" ht="24">
      <c r="B123" s="22"/>
      <c r="C123" s="22"/>
      <c r="D123" s="22"/>
      <c r="E123" s="22"/>
      <c r="J123" s="11"/>
      <c r="K123" s="150"/>
    </row>
    <row r="124" spans="1:11" ht="24">
      <c r="B124" s="120"/>
      <c r="C124" s="120"/>
      <c r="D124" s="120"/>
      <c r="E124" s="120"/>
      <c r="J124" s="144"/>
      <c r="K124" s="148"/>
    </row>
    <row r="130" ht="13.5" customHeight="1"/>
  </sheetData>
  <mergeCells count="59">
    <mergeCell ref="A10:N10"/>
    <mergeCell ref="N1:N2"/>
    <mergeCell ref="A4:N4"/>
    <mergeCell ref="G1:G2"/>
    <mergeCell ref="H1:H2"/>
    <mergeCell ref="I1:I2"/>
    <mergeCell ref="K1:K2"/>
    <mergeCell ref="L1:L2"/>
    <mergeCell ref="M1:M2"/>
    <mergeCell ref="A1:A2"/>
    <mergeCell ref="B1:B2"/>
    <mergeCell ref="C1:C2"/>
    <mergeCell ref="D1:D2"/>
    <mergeCell ref="E1:E2"/>
    <mergeCell ref="F1:F2"/>
    <mergeCell ref="A5:N5"/>
    <mergeCell ref="A6:N6"/>
    <mergeCell ref="A7:N7"/>
    <mergeCell ref="A8:N8"/>
    <mergeCell ref="A9:N9"/>
    <mergeCell ref="A24:N24"/>
    <mergeCell ref="A11:N11"/>
    <mergeCell ref="A12:N12"/>
    <mergeCell ref="A13:N13"/>
    <mergeCell ref="A14:N14"/>
    <mergeCell ref="A15:N15"/>
    <mergeCell ref="A16:N16"/>
    <mergeCell ref="A17:N17"/>
    <mergeCell ref="A18:N18"/>
    <mergeCell ref="A21:N21"/>
    <mergeCell ref="A22:N22"/>
    <mergeCell ref="A23:N23"/>
    <mergeCell ref="A57:N57"/>
    <mergeCell ref="A63:N63"/>
    <mergeCell ref="A67:N67"/>
    <mergeCell ref="A68:N68"/>
    <mergeCell ref="A26:N26"/>
    <mergeCell ref="A29:N29"/>
    <mergeCell ref="A73:N73"/>
    <mergeCell ref="A77:N77"/>
    <mergeCell ref="A81:N81"/>
    <mergeCell ref="A86:N86"/>
    <mergeCell ref="A69:N69"/>
    <mergeCell ref="A109:N109"/>
    <mergeCell ref="A110:N110"/>
    <mergeCell ref="A3:M3"/>
    <mergeCell ref="A89:N89"/>
    <mergeCell ref="A92:N92"/>
    <mergeCell ref="A93:N93"/>
    <mergeCell ref="A96:N96"/>
    <mergeCell ref="A100:N100"/>
    <mergeCell ref="A104:N104"/>
    <mergeCell ref="A32:N32"/>
    <mergeCell ref="A37:N37"/>
    <mergeCell ref="A38:N38"/>
    <mergeCell ref="A43:N43"/>
    <mergeCell ref="A46:N46"/>
    <mergeCell ref="A56:N56"/>
    <mergeCell ref="A105:N10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EB25E-0619-4452-B007-CF6538E9446E}">
  <dimension ref="A1:N122"/>
  <sheetViews>
    <sheetView workbookViewId="0">
      <pane ySplit="1" topLeftCell="A2" activePane="bottomLeft" state="frozen"/>
      <selection pane="bottomLeft" activeCell="N3" sqref="N3"/>
    </sheetView>
  </sheetViews>
  <sheetFormatPr defaultRowHeight="15"/>
  <cols>
    <col min="1" max="1" width="49" customWidth="1"/>
    <col min="2" max="2" width="11.85546875" hidden="1" customWidth="1"/>
    <col min="3" max="3" width="34" hidden="1" customWidth="1"/>
    <col min="4" max="4" width="11.85546875" hidden="1" customWidth="1"/>
    <col min="5" max="5" width="31.5703125" hidden="1" customWidth="1"/>
    <col min="6" max="8" width="28.85546875" customWidth="1"/>
    <col min="9" max="9" width="28.85546875" hidden="1" customWidth="1"/>
    <col min="10" max="10" width="39" customWidth="1"/>
    <col min="11" max="11" width="34.28515625" customWidth="1"/>
    <col min="12" max="12" width="15.42578125" bestFit="1" customWidth="1"/>
    <col min="13" max="13" width="51.7109375" customWidth="1"/>
    <col min="14" max="14" width="28.85546875" customWidth="1"/>
  </cols>
  <sheetData>
    <row r="1" spans="1:14" s="133" customFormat="1" ht="24" customHeight="1">
      <c r="A1" s="249" t="s">
        <v>1</v>
      </c>
      <c r="B1" s="249" t="s">
        <v>637</v>
      </c>
      <c r="C1" s="249" t="s">
        <v>638</v>
      </c>
      <c r="D1" s="249" t="s">
        <v>639</v>
      </c>
      <c r="E1" s="249" t="s">
        <v>640</v>
      </c>
      <c r="F1" s="249" t="s">
        <v>641</v>
      </c>
      <c r="G1" s="249" t="s">
        <v>642</v>
      </c>
      <c r="H1" s="249" t="s">
        <v>643</v>
      </c>
      <c r="I1" s="249" t="s">
        <v>748</v>
      </c>
      <c r="J1" s="132" t="s">
        <v>644</v>
      </c>
      <c r="K1" s="248" t="s">
        <v>645</v>
      </c>
      <c r="L1" s="248" t="s">
        <v>6</v>
      </c>
      <c r="M1" s="248" t="s">
        <v>7</v>
      </c>
      <c r="N1" s="249" t="s">
        <v>19</v>
      </c>
    </row>
    <row r="2" spans="1:14" s="133" customFormat="1" ht="24">
      <c r="A2" s="249"/>
      <c r="B2" s="249"/>
      <c r="C2" s="249"/>
      <c r="D2" s="249"/>
      <c r="E2" s="249"/>
      <c r="F2" s="249"/>
      <c r="G2" s="249"/>
      <c r="H2" s="249"/>
      <c r="I2" s="249"/>
      <c r="J2" s="132"/>
      <c r="K2" s="248"/>
      <c r="L2" s="248"/>
      <c r="M2" s="248"/>
      <c r="N2" s="249"/>
    </row>
    <row r="3" spans="1:14" ht="36.75">
      <c r="A3" s="266" t="s">
        <v>834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177">
        <f>COUNTA(A30,A33:A34,A37:A38,A57,A71)</f>
        <v>7</v>
      </c>
    </row>
    <row r="4" spans="1:14" ht="24">
      <c r="A4" s="254" t="s">
        <v>835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pans="1:14" ht="24">
      <c r="A5" s="256" t="s">
        <v>836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</row>
    <row r="6" spans="1:14" ht="24">
      <c r="A6" s="256" t="s">
        <v>837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</row>
    <row r="7" spans="1:14" ht="24">
      <c r="A7" s="256" t="s">
        <v>838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</row>
    <row r="8" spans="1:14" ht="24">
      <c r="A8" s="256" t="s">
        <v>839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</row>
    <row r="9" spans="1:14" ht="24">
      <c r="A9" s="253" t="s">
        <v>840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</row>
    <row r="10" spans="1:14" ht="24">
      <c r="A10" s="253" t="s">
        <v>841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</row>
    <row r="11" spans="1:14" ht="24">
      <c r="A11" s="253" t="s">
        <v>842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</row>
    <row r="12" spans="1:14" ht="24">
      <c r="A12" s="253" t="s">
        <v>843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</row>
    <row r="13" spans="1:14" ht="24">
      <c r="A13" s="253" t="s">
        <v>844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</row>
    <row r="14" spans="1:14" ht="24">
      <c r="A14" s="253" t="s">
        <v>845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</row>
    <row r="15" spans="1:14" ht="24">
      <c r="A15" s="253" t="s">
        <v>846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</row>
    <row r="16" spans="1:14" ht="24">
      <c r="A16" s="253" t="s">
        <v>847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</row>
    <row r="17" spans="1:14" ht="24">
      <c r="A17" s="253" t="s">
        <v>848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</row>
    <row r="18" spans="1:14" ht="24">
      <c r="A18" s="253" t="s">
        <v>849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</row>
    <row r="19" spans="1:14" ht="24">
      <c r="A19" s="253" t="s">
        <v>850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</row>
    <row r="20" spans="1:14" ht="24">
      <c r="A20" s="253" t="s">
        <v>851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</row>
    <row r="21" spans="1:14" s="2" customFormat="1" ht="27" customHeight="1">
      <c r="A21" s="243" t="s">
        <v>676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</row>
    <row r="22" spans="1:14" s="2" customFormat="1" ht="24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4" s="2" customFormat="1" ht="24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4" s="123" customFormat="1" ht="27" customHeight="1">
      <c r="A24" s="243" t="s">
        <v>677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</row>
    <row r="25" spans="1:14" s="123" customFormat="1" ht="27">
      <c r="A25" s="239" t="s">
        <v>196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</row>
    <row r="26" spans="1:14" s="123" customFormat="1" ht="24">
      <c r="A26" s="234" t="s">
        <v>397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</row>
    <row r="27" spans="1:14" s="123" customFormat="1" ht="24">
      <c r="A27" s="236" t="s">
        <v>678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</row>
    <row r="28" spans="1:14" s="123" customFormat="1" ht="24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4" s="123" customFormat="1" ht="24">
      <c r="A29" s="236" t="s">
        <v>684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</row>
    <row r="30" spans="1:14" s="123" customFormat="1" ht="165.75">
      <c r="A30" s="11" t="s">
        <v>466</v>
      </c>
      <c r="B30" s="16"/>
      <c r="C30" s="16"/>
      <c r="D30" s="16"/>
      <c r="E30" s="16"/>
      <c r="F30" s="65">
        <v>23680</v>
      </c>
      <c r="G30" s="22" t="s">
        <v>176</v>
      </c>
      <c r="H30" s="18" t="s">
        <v>177</v>
      </c>
      <c r="I30" s="16"/>
      <c r="J30" s="16" t="s">
        <v>685</v>
      </c>
      <c r="K30" s="16" t="s">
        <v>811</v>
      </c>
      <c r="L30" s="22" t="s">
        <v>467</v>
      </c>
      <c r="M30" s="11" t="s">
        <v>468</v>
      </c>
      <c r="N30" s="33" t="s">
        <v>62</v>
      </c>
    </row>
    <row r="31" spans="1:14" s="123" customFormat="1" ht="24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4" s="123" customFormat="1" ht="24">
      <c r="A32" s="236" t="s">
        <v>686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</row>
    <row r="33" spans="1:14" s="123" customFormat="1" ht="47.25">
      <c r="A33" s="11" t="s">
        <v>852</v>
      </c>
      <c r="B33" s="16"/>
      <c r="C33" s="16"/>
      <c r="D33" s="16"/>
      <c r="E33" s="16"/>
      <c r="F33" s="65">
        <v>2500</v>
      </c>
      <c r="G33" s="22" t="s">
        <v>176</v>
      </c>
      <c r="H33" s="18" t="s">
        <v>177</v>
      </c>
      <c r="I33" s="16"/>
      <c r="J33" s="16" t="s">
        <v>701</v>
      </c>
      <c r="L33" s="16" t="s">
        <v>681</v>
      </c>
      <c r="N33" s="25" t="s">
        <v>37</v>
      </c>
    </row>
    <row r="34" spans="1:14" s="123" customFormat="1" ht="47.25">
      <c r="A34" s="11" t="s">
        <v>853</v>
      </c>
      <c r="B34" s="16"/>
      <c r="C34" s="16"/>
      <c r="D34" s="16"/>
      <c r="E34" s="16"/>
      <c r="F34" s="65">
        <v>2500</v>
      </c>
      <c r="G34" s="22" t="s">
        <v>176</v>
      </c>
      <c r="H34" s="18" t="s">
        <v>177</v>
      </c>
      <c r="I34" s="16"/>
      <c r="J34" s="16" t="s">
        <v>701</v>
      </c>
      <c r="L34" s="16" t="s">
        <v>681</v>
      </c>
      <c r="N34" s="25" t="s">
        <v>37</v>
      </c>
    </row>
    <row r="35" spans="1:14" s="123" customFormat="1" ht="24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4" s="123" customFormat="1" ht="24">
      <c r="A36" s="236" t="s">
        <v>702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</row>
    <row r="37" spans="1:14" s="123" customFormat="1" ht="47.25">
      <c r="A37" s="11" t="s">
        <v>493</v>
      </c>
      <c r="B37" s="16"/>
      <c r="C37" s="16"/>
      <c r="D37" s="16"/>
      <c r="E37" s="16"/>
      <c r="F37" s="65">
        <v>5000</v>
      </c>
      <c r="G37" s="22" t="s">
        <v>176</v>
      </c>
      <c r="H37" s="18" t="s">
        <v>177</v>
      </c>
      <c r="I37" s="16"/>
      <c r="J37" s="16" t="s">
        <v>779</v>
      </c>
      <c r="K37" s="16"/>
      <c r="L37" s="16" t="s">
        <v>681</v>
      </c>
      <c r="N37" s="25" t="s">
        <v>37</v>
      </c>
    </row>
    <row r="38" spans="1:14" s="123" customFormat="1" ht="47.25">
      <c r="A38" s="11" t="s">
        <v>494</v>
      </c>
      <c r="B38" s="16"/>
      <c r="C38" s="16"/>
      <c r="D38" s="16"/>
      <c r="E38" s="16"/>
      <c r="F38" s="65">
        <v>5000</v>
      </c>
      <c r="G38" s="22" t="s">
        <v>176</v>
      </c>
      <c r="H38" s="18" t="s">
        <v>177</v>
      </c>
      <c r="I38" s="16"/>
      <c r="J38" s="16" t="s">
        <v>779</v>
      </c>
      <c r="L38" s="16" t="s">
        <v>681</v>
      </c>
      <c r="N38" s="33" t="s">
        <v>62</v>
      </c>
    </row>
    <row r="39" spans="1:14" s="123" customFormat="1" ht="24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4" s="123" customFormat="1" ht="24">
      <c r="A40" s="234" t="s">
        <v>287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</row>
    <row r="41" spans="1:14" s="123" customFormat="1" ht="24">
      <c r="A41" s="236" t="s">
        <v>703</v>
      </c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</row>
    <row r="42" spans="1:14" s="123" customFormat="1" ht="24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4" s="123" customFormat="1" ht="24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4" s="123" customFormat="1" ht="24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4" s="123" customFormat="1" ht="24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4" s="123" customFormat="1" ht="24">
      <c r="A46" s="236" t="s">
        <v>706</v>
      </c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</row>
    <row r="47" spans="1:14" s="123" customFormat="1" ht="24">
      <c r="A47" s="134"/>
      <c r="B47" s="134"/>
      <c r="C47" s="134"/>
      <c r="D47" s="134"/>
      <c r="E47" s="134"/>
      <c r="F47" s="16"/>
      <c r="G47" s="16"/>
      <c r="H47" s="134"/>
      <c r="I47" s="134"/>
      <c r="J47" s="134"/>
    </row>
    <row r="48" spans="1:14" s="123" customFormat="1" ht="24">
      <c r="A48" s="16"/>
      <c r="B48" s="16"/>
      <c r="C48" s="16"/>
      <c r="D48" s="16"/>
      <c r="E48" s="16"/>
      <c r="F48" s="16"/>
      <c r="G48" s="16"/>
      <c r="H48" s="16"/>
      <c r="I48" s="16"/>
      <c r="J48" s="16"/>
      <c r="N48" s="2"/>
    </row>
    <row r="49" spans="1:14" s="123" customFormat="1" ht="24">
      <c r="A49" s="236" t="s">
        <v>707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</row>
    <row r="50" spans="1:14" s="123" customFormat="1" ht="24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4" s="2" customFormat="1" ht="24">
      <c r="A51" s="10"/>
      <c r="B51" s="10"/>
      <c r="C51" s="11"/>
      <c r="D51" s="10"/>
      <c r="E51" s="11"/>
      <c r="F51" s="16"/>
      <c r="G51" s="16"/>
      <c r="H51" s="144"/>
      <c r="I51" s="144"/>
      <c r="J51" s="144"/>
    </row>
    <row r="52" spans="1:14" s="2" customFormat="1" ht="24" customHeight="1">
      <c r="A52" s="234" t="s">
        <v>197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</row>
    <row r="53" spans="1:14" s="2" customFormat="1" ht="24">
      <c r="A53" s="236" t="s">
        <v>711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</row>
    <row r="54" spans="1:14" s="2" customFormat="1" ht="24">
      <c r="A54" s="10"/>
      <c r="B54" s="10"/>
      <c r="C54" s="10"/>
      <c r="D54" s="10"/>
      <c r="E54" s="10"/>
      <c r="F54" s="16"/>
      <c r="G54" s="16"/>
      <c r="H54" s="10"/>
      <c r="I54" s="10"/>
      <c r="J54" s="10"/>
    </row>
    <row r="55" spans="1:14" s="2" customFormat="1" ht="24">
      <c r="A55" s="13"/>
      <c r="B55" s="13"/>
      <c r="C55" s="13"/>
      <c r="D55" s="13"/>
      <c r="E55" s="13"/>
      <c r="F55" s="13"/>
      <c r="G55" s="13"/>
      <c r="H55" s="10"/>
      <c r="I55" s="10"/>
      <c r="J55" s="10"/>
    </row>
    <row r="56" spans="1:14" s="2" customFormat="1" ht="24" customHeight="1">
      <c r="A56" s="238" t="s">
        <v>718</v>
      </c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</row>
    <row r="57" spans="1:14" s="2" customFormat="1" ht="24">
      <c r="A57" s="10" t="s">
        <v>258</v>
      </c>
      <c r="B57" s="10"/>
      <c r="C57" s="10"/>
      <c r="D57" s="10"/>
      <c r="E57" s="10"/>
      <c r="F57" s="84">
        <v>28000</v>
      </c>
      <c r="G57" s="22" t="s">
        <v>176</v>
      </c>
      <c r="H57" s="18" t="s">
        <v>177</v>
      </c>
      <c r="I57" s="17" t="s">
        <v>720</v>
      </c>
      <c r="J57" s="10"/>
      <c r="L57" s="18" t="s">
        <v>681</v>
      </c>
      <c r="N57" s="25" t="s">
        <v>37</v>
      </c>
    </row>
    <row r="58" spans="1:14" s="2" customFormat="1" ht="24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4" s="2" customFormat="1" ht="27">
      <c r="A59" s="239" t="s">
        <v>644</v>
      </c>
      <c r="B59" s="239"/>
      <c r="C59" s="239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</row>
    <row r="60" spans="1:14" s="2" customFormat="1" ht="24" customHeight="1">
      <c r="A60" s="234" t="s">
        <v>723</v>
      </c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</row>
    <row r="61" spans="1:14" s="2" customFormat="1" ht="24">
      <c r="A61" s="237" t="s">
        <v>724</v>
      </c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</row>
    <row r="62" spans="1:14" s="2" customFormat="1" ht="24">
      <c r="A62" s="17"/>
      <c r="B62" s="17"/>
      <c r="C62" s="17"/>
      <c r="D62" s="17"/>
      <c r="E62" s="17"/>
      <c r="F62" s="134"/>
      <c r="G62" s="134"/>
      <c r="H62" s="17"/>
      <c r="I62" s="17"/>
      <c r="J62" s="10"/>
    </row>
    <row r="63" spans="1:14" s="2" customFormat="1" ht="24">
      <c r="A63" s="10"/>
      <c r="B63" s="10"/>
      <c r="C63" s="10"/>
      <c r="D63" s="10"/>
      <c r="E63" s="10"/>
      <c r="F63" s="134"/>
      <c r="G63" s="134"/>
      <c r="H63" s="10"/>
      <c r="I63" s="10"/>
      <c r="J63" s="10"/>
    </row>
    <row r="64" spans="1:14" s="2" customFormat="1" ht="24">
      <c r="A64" s="10"/>
      <c r="B64" s="10"/>
      <c r="C64" s="10"/>
      <c r="D64" s="10"/>
      <c r="E64" s="10"/>
      <c r="F64" s="144"/>
      <c r="G64" s="144"/>
      <c r="H64" s="10"/>
      <c r="I64" s="10"/>
      <c r="J64" s="10"/>
    </row>
    <row r="65" spans="1:14" s="2" customFormat="1" ht="24">
      <c r="A65" s="237" t="s">
        <v>725</v>
      </c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</row>
    <row r="66" spans="1:14" s="2" customFormat="1" ht="24">
      <c r="A66" s="10"/>
      <c r="B66" s="10"/>
      <c r="C66" s="10"/>
      <c r="D66" s="10"/>
      <c r="E66" s="10"/>
      <c r="F66" s="144"/>
      <c r="G66" s="144"/>
      <c r="H66" s="10"/>
      <c r="I66" s="10"/>
      <c r="J66" s="10"/>
    </row>
    <row r="67" spans="1:14" s="2" customFormat="1" ht="24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4" s="2" customFormat="1" ht="24">
      <c r="A68" s="13"/>
      <c r="B68" s="13"/>
      <c r="C68" s="13"/>
      <c r="D68" s="13"/>
      <c r="E68" s="13"/>
      <c r="F68" s="13"/>
      <c r="G68" s="13"/>
      <c r="H68" s="10"/>
      <c r="I68" s="10"/>
      <c r="J68" s="10"/>
    </row>
    <row r="69" spans="1:14" s="2" customFormat="1" ht="24">
      <c r="A69" s="237" t="s">
        <v>726</v>
      </c>
      <c r="B69" s="237"/>
      <c r="C69" s="237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</row>
    <row r="70" spans="1:14" s="2" customFormat="1" ht="24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4" s="2" customFormat="1" ht="141.75">
      <c r="A71" s="11" t="s">
        <v>624</v>
      </c>
      <c r="B71" s="10"/>
      <c r="C71" s="10"/>
      <c r="D71" s="10"/>
      <c r="E71" s="10"/>
      <c r="F71" s="65">
        <v>50000</v>
      </c>
      <c r="G71" s="22" t="s">
        <v>176</v>
      </c>
      <c r="H71" s="18" t="s">
        <v>177</v>
      </c>
      <c r="I71" s="10"/>
      <c r="J71" s="10" t="s">
        <v>854</v>
      </c>
      <c r="K71" s="10" t="s">
        <v>855</v>
      </c>
      <c r="L71" s="22" t="s">
        <v>626</v>
      </c>
      <c r="M71" s="11" t="s">
        <v>627</v>
      </c>
      <c r="N71" s="33" t="s">
        <v>62</v>
      </c>
    </row>
    <row r="72" spans="1:14" s="2" customFormat="1" ht="24">
      <c r="A72" s="13"/>
      <c r="B72" s="13"/>
      <c r="C72" s="13"/>
      <c r="D72" s="13"/>
      <c r="E72" s="13"/>
      <c r="F72" s="10"/>
      <c r="G72" s="10"/>
      <c r="H72" s="10"/>
      <c r="I72" s="10"/>
      <c r="J72" s="10"/>
    </row>
    <row r="73" spans="1:14" s="2" customFormat="1" ht="24">
      <c r="A73" s="237" t="s">
        <v>727</v>
      </c>
      <c r="B73" s="237"/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</row>
    <row r="74" spans="1:14" s="2" customFormat="1" ht="24">
      <c r="A74" s="147"/>
      <c r="B74" s="147"/>
      <c r="C74" s="147"/>
      <c r="D74" s="147"/>
      <c r="E74" s="147"/>
      <c r="F74" s="10"/>
      <c r="G74" s="10"/>
      <c r="H74" s="10"/>
      <c r="I74" s="147"/>
      <c r="J74" s="10"/>
    </row>
    <row r="75" spans="1:14" s="2" customFormat="1" ht="24">
      <c r="A75" s="10"/>
      <c r="B75" s="10"/>
      <c r="C75" s="10"/>
      <c r="D75" s="10"/>
      <c r="E75" s="10"/>
      <c r="F75" s="10"/>
      <c r="G75" s="10"/>
      <c r="H75" s="10"/>
      <c r="I75" s="147"/>
      <c r="J75" s="39"/>
    </row>
    <row r="76" spans="1:14" s="2" customFormat="1" ht="24">
      <c r="A76" s="10"/>
      <c r="B76" s="10"/>
      <c r="C76" s="10"/>
      <c r="D76" s="10"/>
      <c r="E76" s="10"/>
      <c r="F76" s="17"/>
      <c r="G76" s="17"/>
      <c r="H76" s="10"/>
      <c r="I76" s="147"/>
      <c r="J76" s="39"/>
    </row>
    <row r="77" spans="1:14" s="2" customFormat="1" ht="24">
      <c r="A77" s="10"/>
      <c r="B77" s="10"/>
      <c r="C77" s="10"/>
      <c r="D77" s="10"/>
      <c r="E77" s="10"/>
      <c r="H77" s="10"/>
      <c r="I77" s="147"/>
      <c r="J77" s="39"/>
    </row>
    <row r="78" spans="1:14" s="2" customFormat="1" ht="24">
      <c r="A78" s="237" t="s">
        <v>729</v>
      </c>
      <c r="B78" s="237"/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</row>
    <row r="79" spans="1:14" s="2" customFormat="1" ht="24">
      <c r="A79" s="10"/>
      <c r="B79" s="10"/>
      <c r="C79" s="10"/>
      <c r="D79" s="10"/>
      <c r="E79" s="10"/>
      <c r="H79" s="10"/>
      <c r="I79" s="147"/>
      <c r="J79" s="39"/>
    </row>
    <row r="80" spans="1:14" s="2" customFormat="1" ht="24">
      <c r="A80" s="10"/>
      <c r="B80" s="10"/>
      <c r="C80" s="10"/>
      <c r="D80" s="10"/>
      <c r="E80" s="10"/>
      <c r="F80" s="11"/>
      <c r="G80" s="11"/>
      <c r="H80" s="10"/>
      <c r="I80" s="147"/>
      <c r="J80" s="39"/>
    </row>
    <row r="81" spans="1:14" s="2" customFormat="1" ht="24">
      <c r="A81" s="237" t="s">
        <v>730</v>
      </c>
      <c r="B81" s="237"/>
      <c r="C81" s="237"/>
      <c r="D81" s="237"/>
      <c r="E81" s="237"/>
      <c r="F81" s="237"/>
      <c r="G81" s="237"/>
      <c r="H81" s="237"/>
      <c r="I81" s="237"/>
      <c r="J81" s="237"/>
      <c r="K81" s="237"/>
      <c r="L81" s="237"/>
      <c r="M81" s="237"/>
      <c r="N81" s="237"/>
    </row>
    <row r="82" spans="1:14" s="2" customFormat="1" ht="24">
      <c r="A82" s="120"/>
      <c r="B82" s="120"/>
      <c r="C82" s="120"/>
      <c r="D82" s="120"/>
      <c r="E82" s="120"/>
      <c r="F82" s="120"/>
      <c r="G82" s="120"/>
      <c r="H82" s="144"/>
      <c r="I82" s="148"/>
      <c r="J82" s="120"/>
    </row>
    <row r="83" spans="1:14" s="2" customFormat="1" ht="24">
      <c r="A83" s="120"/>
      <c r="B83" s="120"/>
      <c r="C83" s="120"/>
      <c r="D83" s="120"/>
      <c r="E83" s="120"/>
      <c r="F83" s="120"/>
      <c r="G83" s="120"/>
      <c r="H83" s="144"/>
      <c r="I83" s="148"/>
      <c r="J83" s="120"/>
    </row>
    <row r="84" spans="1:14" s="2" customFormat="1" ht="24">
      <c r="A84" s="234" t="s">
        <v>174</v>
      </c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</row>
    <row r="85" spans="1:14" s="2" customFormat="1" ht="24">
      <c r="A85" s="237" t="s">
        <v>731</v>
      </c>
      <c r="B85" s="237"/>
      <c r="C85" s="237"/>
      <c r="D85" s="237"/>
      <c r="E85" s="237"/>
      <c r="F85" s="237"/>
      <c r="G85" s="237"/>
      <c r="H85" s="237"/>
      <c r="I85" s="237"/>
      <c r="J85" s="237"/>
      <c r="K85" s="237"/>
      <c r="L85" s="237"/>
      <c r="M85" s="237"/>
      <c r="N85" s="237"/>
    </row>
    <row r="86" spans="1:14" s="2" customFormat="1" ht="24">
      <c r="A86" s="26"/>
      <c r="B86" s="26"/>
      <c r="C86" s="26"/>
      <c r="D86" s="26"/>
      <c r="E86" s="26"/>
      <c r="F86" s="10"/>
      <c r="G86" s="10"/>
      <c r="H86" s="11"/>
      <c r="I86" s="11"/>
      <c r="J86" s="11"/>
    </row>
    <row r="87" spans="1:14" s="2" customFormat="1" ht="24">
      <c r="A87" s="26"/>
      <c r="B87" s="26"/>
      <c r="C87" s="26"/>
      <c r="D87" s="26"/>
      <c r="E87" s="26"/>
      <c r="F87" s="26"/>
      <c r="G87" s="26"/>
      <c r="H87" s="11"/>
      <c r="I87" s="11"/>
      <c r="J87" s="11"/>
    </row>
    <row r="88" spans="1:14" s="2" customFormat="1" ht="24">
      <c r="A88" s="234" t="s">
        <v>732</v>
      </c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</row>
    <row r="89" spans="1:14" s="2" customFormat="1" ht="24">
      <c r="A89" s="11"/>
      <c r="B89" s="11"/>
      <c r="C89" s="11"/>
      <c r="D89" s="11"/>
      <c r="E89" s="11"/>
      <c r="F89" s="10"/>
      <c r="G89" s="10"/>
      <c r="H89" s="11"/>
      <c r="I89" s="11"/>
      <c r="J89" s="11"/>
    </row>
    <row r="90" spans="1:14" s="2" customFormat="1" ht="24">
      <c r="A90" s="144"/>
      <c r="B90" s="144"/>
      <c r="C90" s="144"/>
      <c r="D90" s="144"/>
      <c r="E90" s="144"/>
      <c r="F90" s="10"/>
      <c r="G90" s="10"/>
      <c r="H90" s="144"/>
      <c r="I90" s="148"/>
      <c r="J90" s="120"/>
    </row>
    <row r="91" spans="1:14" s="2" customFormat="1" ht="24">
      <c r="A91" s="144"/>
      <c r="B91" s="144"/>
      <c r="C91" s="144"/>
      <c r="D91" s="144"/>
      <c r="E91" s="144"/>
      <c r="F91" s="144"/>
      <c r="G91" s="144"/>
      <c r="H91" s="144"/>
      <c r="I91" s="148"/>
      <c r="J91" s="120"/>
    </row>
    <row r="92" spans="1:14" s="2" customFormat="1" ht="24" customHeight="1">
      <c r="A92" s="234" t="s">
        <v>737</v>
      </c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</row>
    <row r="93" spans="1:14" s="2" customFormat="1" ht="24">
      <c r="A93" s="11"/>
      <c r="B93" s="11"/>
      <c r="C93" s="11"/>
      <c r="D93" s="11"/>
      <c r="E93" s="11"/>
      <c r="F93" s="10"/>
      <c r="G93" s="10"/>
      <c r="H93" s="11"/>
      <c r="I93" s="11"/>
      <c r="J93" s="22"/>
    </row>
    <row r="94" spans="1:14" s="2" customFormat="1" ht="24">
      <c r="A94" s="22"/>
      <c r="B94" s="22"/>
      <c r="C94" s="22"/>
      <c r="D94" s="22"/>
      <c r="E94" s="22"/>
      <c r="F94" s="10"/>
      <c r="G94" s="10"/>
      <c r="H94" s="11"/>
      <c r="I94" s="150"/>
      <c r="J94" s="22"/>
    </row>
    <row r="95" spans="1:14" s="2" customFormat="1" ht="24">
      <c r="A95" s="120"/>
      <c r="B95" s="120"/>
      <c r="C95" s="120"/>
      <c r="D95" s="120"/>
      <c r="E95" s="120"/>
      <c r="F95" s="120"/>
      <c r="G95" s="120"/>
      <c r="H95" s="144"/>
      <c r="I95" s="148"/>
      <c r="J95" s="120"/>
    </row>
    <row r="96" spans="1:14" s="2" customFormat="1" ht="24" customHeight="1">
      <c r="A96" s="235" t="s">
        <v>738</v>
      </c>
      <c r="B96" s="235"/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</row>
    <row r="97" spans="1:14" s="2" customFormat="1" ht="24" customHeight="1">
      <c r="A97" s="234" t="s">
        <v>737</v>
      </c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</row>
    <row r="98" spans="1:14" s="2" customFormat="1" ht="24">
      <c r="A98" s="11"/>
      <c r="B98" s="139"/>
      <c r="C98" s="11"/>
      <c r="D98" s="11"/>
      <c r="E98" s="11"/>
      <c r="F98" s="10"/>
      <c r="G98" s="147"/>
      <c r="H98" s="11"/>
      <c r="I98" s="11"/>
      <c r="J98" s="11"/>
    </row>
    <row r="99" spans="1:14" s="2" customFormat="1" ht="24">
      <c r="A99" s="11"/>
      <c r="B99" s="139"/>
      <c r="C99" s="11"/>
      <c r="D99" s="11"/>
      <c r="E99" s="11"/>
      <c r="F99" s="10"/>
      <c r="G99" s="147"/>
      <c r="H99" s="11"/>
      <c r="I99" s="11"/>
      <c r="J99" s="11"/>
    </row>
    <row r="100" spans="1:14" s="2" customFormat="1" ht="24">
      <c r="A100" s="11" t="s">
        <v>23</v>
      </c>
      <c r="B100" s="11"/>
      <c r="C100" s="11"/>
      <c r="D100" s="11"/>
      <c r="E100" s="11"/>
      <c r="F100" s="11"/>
      <c r="G100" s="11"/>
      <c r="H100" s="11"/>
      <c r="I100" s="11"/>
      <c r="J100" s="11" t="s">
        <v>23</v>
      </c>
    </row>
    <row r="101" spans="1:14" s="2" customFormat="1" ht="24">
      <c r="A101" s="234" t="s">
        <v>287</v>
      </c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</row>
    <row r="102" spans="1:14" s="2" customFormat="1" ht="24">
      <c r="A102" s="236" t="s">
        <v>706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</row>
    <row r="103" spans="1:14" s="2" customFormat="1" ht="24">
      <c r="A103" s="11"/>
      <c r="B103" s="139"/>
      <c r="C103" s="11"/>
      <c r="D103" s="11"/>
      <c r="E103" s="11"/>
      <c r="F103" s="11"/>
      <c r="G103" s="11"/>
      <c r="H103" s="11"/>
      <c r="I103" s="11"/>
      <c r="J103" s="11"/>
    </row>
    <row r="104" spans="1:14" s="2" customFormat="1" ht="24">
      <c r="A104" s="11" t="s">
        <v>23</v>
      </c>
      <c r="B104" s="11"/>
      <c r="C104" s="26"/>
      <c r="D104" s="11"/>
      <c r="E104" s="11"/>
      <c r="F104" s="144"/>
      <c r="G104" s="148"/>
      <c r="H104" s="11"/>
      <c r="I104" s="11" t="s">
        <v>23</v>
      </c>
      <c r="J104" s="11" t="s">
        <v>23</v>
      </c>
    </row>
    <row r="105" spans="1:14" s="2" customFormat="1" ht="24">
      <c r="A105" s="11" t="s">
        <v>23</v>
      </c>
      <c r="B105" s="11" t="s">
        <v>23</v>
      </c>
      <c r="C105" s="11" t="s">
        <v>23</v>
      </c>
      <c r="D105" s="11" t="s">
        <v>23</v>
      </c>
      <c r="E105" s="11" t="s">
        <v>23</v>
      </c>
      <c r="F105" s="144"/>
      <c r="G105" s="148"/>
      <c r="H105" s="11" t="s">
        <v>23</v>
      </c>
      <c r="I105" s="11" t="s">
        <v>23</v>
      </c>
      <c r="J105" s="11" t="s">
        <v>23</v>
      </c>
    </row>
    <row r="106" spans="1:14" s="2" customFormat="1" ht="24">
      <c r="A106" s="11" t="s">
        <v>23</v>
      </c>
      <c r="B106" s="11" t="s">
        <v>23</v>
      </c>
      <c r="C106" s="11" t="s">
        <v>23</v>
      </c>
      <c r="D106" s="11" t="s">
        <v>23</v>
      </c>
      <c r="E106" s="11" t="s">
        <v>23</v>
      </c>
      <c r="F106" s="11"/>
      <c r="G106" s="11"/>
      <c r="H106" s="11" t="s">
        <v>23</v>
      </c>
      <c r="I106" s="11" t="s">
        <v>23</v>
      </c>
      <c r="J106" s="11" t="s">
        <v>23</v>
      </c>
    </row>
    <row r="107" spans="1:14" s="2" customFormat="1" ht="24">
      <c r="A107" s="26" t="s">
        <v>817</v>
      </c>
      <c r="B107" s="26" t="s">
        <v>23</v>
      </c>
      <c r="C107" s="26" t="s">
        <v>23</v>
      </c>
      <c r="D107" s="26" t="s">
        <v>23</v>
      </c>
      <c r="E107" s="26" t="s">
        <v>23</v>
      </c>
      <c r="F107" s="26"/>
      <c r="G107" s="26"/>
      <c r="H107" s="11" t="s">
        <v>23</v>
      </c>
      <c r="I107" s="11" t="s">
        <v>23</v>
      </c>
      <c r="J107" s="11"/>
    </row>
    <row r="108" spans="1:14" ht="24">
      <c r="B108" s="26"/>
      <c r="C108" s="26"/>
      <c r="D108" s="26"/>
      <c r="E108" s="26"/>
      <c r="J108" s="11"/>
      <c r="K108" s="11"/>
    </row>
    <row r="110" spans="1:14" ht="24">
      <c r="B110" s="11"/>
      <c r="C110" s="11"/>
      <c r="D110" s="11"/>
      <c r="E110" s="11"/>
      <c r="J110" s="11"/>
      <c r="K110" s="11"/>
    </row>
    <row r="111" spans="1:14" ht="24">
      <c r="B111" s="144"/>
      <c r="C111" s="144"/>
      <c r="D111" s="144"/>
      <c r="E111" s="144"/>
      <c r="J111" s="144"/>
      <c r="K111" s="148"/>
    </row>
    <row r="112" spans="1:14" ht="24">
      <c r="B112" s="144"/>
      <c r="C112" s="144"/>
      <c r="D112" s="144"/>
      <c r="E112" s="144"/>
      <c r="J112" s="144"/>
      <c r="K112" s="148"/>
    </row>
    <row r="114" spans="2:11" ht="24">
      <c r="B114" s="11"/>
      <c r="C114" s="11"/>
      <c r="D114" s="11"/>
      <c r="E114" s="11"/>
      <c r="J114" s="11"/>
      <c r="K114" s="11"/>
    </row>
    <row r="115" spans="2:11" ht="24">
      <c r="B115" s="22"/>
      <c r="C115" s="22"/>
      <c r="D115" s="22"/>
      <c r="E115" s="22"/>
      <c r="J115" s="11"/>
      <c r="K115" s="150"/>
    </row>
    <row r="116" spans="2:11" ht="24">
      <c r="B116" s="120"/>
      <c r="C116" s="120"/>
      <c r="D116" s="120"/>
      <c r="E116" s="120"/>
      <c r="J116" s="144"/>
      <c r="K116" s="148"/>
    </row>
    <row r="122" spans="2:11" ht="13.5" customHeight="1"/>
  </sheetData>
  <mergeCells count="62">
    <mergeCell ref="N1:N2"/>
    <mergeCell ref="A4:N4"/>
    <mergeCell ref="G1:G2"/>
    <mergeCell ref="H1:H2"/>
    <mergeCell ref="I1:I2"/>
    <mergeCell ref="K1:K2"/>
    <mergeCell ref="L1:L2"/>
    <mergeCell ref="M1:M2"/>
    <mergeCell ref="A1:A2"/>
    <mergeCell ref="B1:B2"/>
    <mergeCell ref="C1:C2"/>
    <mergeCell ref="D1:D2"/>
    <mergeCell ref="E1:E2"/>
    <mergeCell ref="F1:F2"/>
    <mergeCell ref="A16:N16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N14"/>
    <mergeCell ref="A15:N15"/>
    <mergeCell ref="A85:N85"/>
    <mergeCell ref="A88:N88"/>
    <mergeCell ref="A36:N36"/>
    <mergeCell ref="A40:N40"/>
    <mergeCell ref="A41:N41"/>
    <mergeCell ref="A46:N46"/>
    <mergeCell ref="A49:N49"/>
    <mergeCell ref="A52:N52"/>
    <mergeCell ref="A53:N53"/>
    <mergeCell ref="A56:N56"/>
    <mergeCell ref="A59:N59"/>
    <mergeCell ref="A61:N61"/>
    <mergeCell ref="A60:N60"/>
    <mergeCell ref="A65:N65"/>
    <mergeCell ref="A69:N69"/>
    <mergeCell ref="A3:M3"/>
    <mergeCell ref="A73:N73"/>
    <mergeCell ref="A78:N78"/>
    <mergeCell ref="A81:N81"/>
    <mergeCell ref="A84:N84"/>
    <mergeCell ref="A25:N25"/>
    <mergeCell ref="A26:N26"/>
    <mergeCell ref="A27:N27"/>
    <mergeCell ref="A29:N29"/>
    <mergeCell ref="A32:N32"/>
    <mergeCell ref="A17:N17"/>
    <mergeCell ref="A18:N18"/>
    <mergeCell ref="A19:N19"/>
    <mergeCell ref="A20:N20"/>
    <mergeCell ref="A21:N21"/>
    <mergeCell ref="A24:N24"/>
    <mergeCell ref="A92:N92"/>
    <mergeCell ref="A96:N96"/>
    <mergeCell ref="A97:N97"/>
    <mergeCell ref="A101:N101"/>
    <mergeCell ref="A102:N10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E1C0-28B7-4E12-9381-B98869A683EB}">
  <dimension ref="A1:N131"/>
  <sheetViews>
    <sheetView workbookViewId="0">
      <pane ySplit="1" topLeftCell="A19" activePane="bottomLeft" state="frozen"/>
      <selection pane="bottomLeft" activeCell="A8" sqref="A8:N8"/>
    </sheetView>
  </sheetViews>
  <sheetFormatPr defaultRowHeight="15"/>
  <cols>
    <col min="1" max="1" width="50.85546875" customWidth="1"/>
    <col min="2" max="2" width="11.85546875" hidden="1" customWidth="1"/>
    <col min="3" max="3" width="34" hidden="1" customWidth="1"/>
    <col min="4" max="4" width="11.85546875" hidden="1" customWidth="1"/>
    <col min="5" max="5" width="31.5703125" hidden="1" customWidth="1"/>
    <col min="6" max="6" width="27.140625" style="160" customWidth="1"/>
    <col min="7" max="8" width="27.140625" customWidth="1"/>
    <col min="9" max="9" width="27.140625" hidden="1" customWidth="1"/>
    <col min="10" max="10" width="33.42578125" customWidth="1"/>
    <col min="11" max="11" width="23.85546875" customWidth="1"/>
    <col min="12" max="12" width="27.140625" customWidth="1"/>
    <col min="13" max="13" width="76.28515625" customWidth="1"/>
    <col min="14" max="14" width="27.140625" customWidth="1"/>
  </cols>
  <sheetData>
    <row r="1" spans="1:14" s="133" customFormat="1" ht="24" customHeight="1">
      <c r="A1" s="249" t="s">
        <v>1</v>
      </c>
      <c r="B1" s="249" t="s">
        <v>637</v>
      </c>
      <c r="C1" s="249" t="s">
        <v>638</v>
      </c>
      <c r="D1" s="249" t="s">
        <v>639</v>
      </c>
      <c r="E1" s="249" t="s">
        <v>640</v>
      </c>
      <c r="F1" s="274" t="s">
        <v>641</v>
      </c>
      <c r="G1" s="249" t="s">
        <v>642</v>
      </c>
      <c r="H1" s="249" t="s">
        <v>643</v>
      </c>
      <c r="I1" s="249" t="s">
        <v>748</v>
      </c>
      <c r="J1" s="132" t="s">
        <v>644</v>
      </c>
      <c r="K1" s="248" t="s">
        <v>645</v>
      </c>
      <c r="L1" s="248" t="s">
        <v>6</v>
      </c>
      <c r="M1" s="248" t="s">
        <v>7</v>
      </c>
      <c r="N1" s="249" t="s">
        <v>19</v>
      </c>
    </row>
    <row r="2" spans="1:14" s="133" customFormat="1" ht="24">
      <c r="A2" s="249"/>
      <c r="B2" s="249"/>
      <c r="C2" s="249"/>
      <c r="D2" s="249"/>
      <c r="E2" s="249"/>
      <c r="F2" s="274"/>
      <c r="G2" s="249"/>
      <c r="H2" s="249"/>
      <c r="I2" s="249"/>
      <c r="J2" s="132"/>
      <c r="K2" s="248"/>
      <c r="L2" s="248"/>
      <c r="M2" s="248"/>
      <c r="N2" s="249"/>
    </row>
    <row r="3" spans="1:14" s="152" customFormat="1" ht="36.75">
      <c r="A3" s="266" t="s">
        <v>856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176">
        <f>COUNTA(A23:A24,A30,A33,A44,A66,A88:A90)</f>
        <v>9</v>
      </c>
    </row>
    <row r="4" spans="1:14" s="152" customFormat="1" ht="24">
      <c r="A4" s="254" t="s">
        <v>857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pans="1:14" s="152" customFormat="1" ht="24">
      <c r="A5" s="272" t="s">
        <v>858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</row>
    <row r="6" spans="1:14" s="152" customFormat="1" ht="24">
      <c r="A6" s="264" t="s">
        <v>859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</row>
    <row r="7" spans="1:14" s="152" customFormat="1" ht="24">
      <c r="A7" s="264" t="s">
        <v>860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</row>
    <row r="8" spans="1:14" s="152" customFormat="1" ht="24">
      <c r="A8" s="264" t="s">
        <v>861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</row>
    <row r="9" spans="1:14" s="152" customFormat="1" ht="24">
      <c r="A9" s="267" t="s">
        <v>862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</row>
    <row r="10" spans="1:14" s="152" customFormat="1" ht="24">
      <c r="A10" s="267" t="s">
        <v>863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s="152" customFormat="1" ht="24">
      <c r="A11" s="269" t="s">
        <v>864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</row>
    <row r="12" spans="1:14" s="152" customFormat="1" ht="24">
      <c r="A12" s="270" t="s">
        <v>865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</row>
    <row r="13" spans="1:14" s="152" customFormat="1" ht="24">
      <c r="A13" s="271" t="s">
        <v>866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</row>
    <row r="14" spans="1:14" s="152" customFormat="1" ht="24">
      <c r="A14" s="270" t="s">
        <v>867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</row>
    <row r="15" spans="1:14" s="152" customFormat="1" ht="24">
      <c r="A15" s="270" t="s">
        <v>868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</row>
    <row r="16" spans="1:14" s="2" customFormat="1" ht="27">
      <c r="A16" s="243" t="s">
        <v>676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</row>
    <row r="17" spans="1:14" s="2" customFormat="1" ht="24">
      <c r="A17" s="11"/>
      <c r="B17" s="11"/>
      <c r="C17" s="11"/>
      <c r="D17" s="11"/>
      <c r="E17" s="11"/>
      <c r="F17" s="139"/>
      <c r="G17" s="11"/>
      <c r="H17" s="11"/>
      <c r="I17" s="11"/>
      <c r="J17" s="11"/>
      <c r="K17" s="11"/>
      <c r="L17" s="11"/>
      <c r="M17" s="11"/>
      <c r="N17" s="11"/>
    </row>
    <row r="18" spans="1:14" s="2" customFormat="1" ht="24">
      <c r="A18" s="11"/>
      <c r="B18" s="11"/>
      <c r="C18" s="11"/>
      <c r="D18" s="11"/>
      <c r="E18" s="11"/>
      <c r="F18" s="139"/>
      <c r="G18" s="11"/>
      <c r="H18" s="11"/>
      <c r="I18" s="11"/>
      <c r="J18" s="11"/>
      <c r="K18" s="11"/>
      <c r="L18" s="11"/>
      <c r="M18" s="11"/>
      <c r="N18" s="11"/>
    </row>
    <row r="19" spans="1:14" s="123" customFormat="1" ht="27">
      <c r="A19" s="244" t="s">
        <v>677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</row>
    <row r="20" spans="1:14" s="123" customFormat="1" ht="27">
      <c r="A20" s="245" t="s">
        <v>196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</row>
    <row r="21" spans="1:14" s="123" customFormat="1" ht="24">
      <c r="A21" s="241" t="s">
        <v>397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</row>
    <row r="22" spans="1:14" s="123" customFormat="1" ht="24">
      <c r="A22" s="240" t="s">
        <v>678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</row>
    <row r="23" spans="1:14" s="123" customFormat="1" ht="24">
      <c r="A23" s="11" t="s">
        <v>433</v>
      </c>
      <c r="B23" s="135"/>
      <c r="C23" s="135"/>
      <c r="D23" s="135"/>
      <c r="E23" s="135"/>
      <c r="F23" s="65">
        <v>5000</v>
      </c>
      <c r="G23" s="22" t="s">
        <v>176</v>
      </c>
      <c r="H23" s="18" t="s">
        <v>177</v>
      </c>
      <c r="I23" s="135"/>
      <c r="J23" s="16" t="s">
        <v>679</v>
      </c>
      <c r="K23" s="135"/>
      <c r="L23" s="16" t="s">
        <v>681</v>
      </c>
      <c r="M23" s="135"/>
      <c r="N23" s="25" t="s">
        <v>37</v>
      </c>
    </row>
    <row r="24" spans="1:14" s="123" customFormat="1" ht="71.25">
      <c r="A24" s="167" t="s">
        <v>453</v>
      </c>
      <c r="B24" s="135"/>
      <c r="C24" s="135"/>
      <c r="D24" s="135"/>
      <c r="E24" s="135"/>
      <c r="F24" s="135"/>
      <c r="G24" s="135"/>
      <c r="H24" s="135"/>
      <c r="I24" s="135"/>
      <c r="J24" s="16" t="s">
        <v>679</v>
      </c>
      <c r="K24" s="135"/>
      <c r="L24" s="16" t="s">
        <v>681</v>
      </c>
      <c r="M24" s="135"/>
      <c r="N24" s="86" t="s">
        <v>248</v>
      </c>
    </row>
    <row r="25" spans="1:14" s="123" customFormat="1" ht="24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</row>
    <row r="26" spans="1:14" s="123" customFormat="1" ht="24">
      <c r="A26" s="16"/>
      <c r="B26" s="16"/>
      <c r="C26" s="16"/>
      <c r="D26" s="16"/>
      <c r="E26" s="16"/>
      <c r="F26" s="138"/>
      <c r="G26" s="16"/>
      <c r="H26" s="16"/>
      <c r="I26" s="16"/>
      <c r="J26" s="16"/>
      <c r="K26" s="16"/>
      <c r="L26" s="16"/>
      <c r="M26" s="16"/>
      <c r="N26" s="16"/>
    </row>
    <row r="27" spans="1:14" s="123" customFormat="1" ht="24">
      <c r="A27" s="240" t="s">
        <v>684</v>
      </c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</row>
    <row r="28" spans="1:14" s="123" customFormat="1" ht="24">
      <c r="A28" s="16"/>
      <c r="B28" s="16"/>
      <c r="C28" s="16"/>
      <c r="D28" s="16"/>
      <c r="E28" s="16"/>
      <c r="F28" s="138"/>
      <c r="G28" s="16"/>
      <c r="H28" s="16"/>
      <c r="I28" s="16"/>
      <c r="J28" s="16"/>
      <c r="K28" s="16"/>
      <c r="L28" s="16"/>
      <c r="M28" s="16"/>
      <c r="N28" s="16"/>
    </row>
    <row r="29" spans="1:14" s="123" customFormat="1" ht="24">
      <c r="A29" s="240" t="s">
        <v>686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</row>
    <row r="30" spans="1:14" s="123" customFormat="1" ht="165.75">
      <c r="A30" s="162" t="s">
        <v>869</v>
      </c>
      <c r="B30" s="16"/>
      <c r="C30" s="16"/>
      <c r="D30" s="16"/>
      <c r="E30" s="16"/>
      <c r="F30" s="65">
        <v>10000</v>
      </c>
      <c r="G30" s="22" t="s">
        <v>176</v>
      </c>
      <c r="H30" s="18" t="s">
        <v>177</v>
      </c>
      <c r="I30" s="16"/>
      <c r="J30" s="16" t="s">
        <v>701</v>
      </c>
      <c r="K30" s="16" t="s">
        <v>763</v>
      </c>
      <c r="L30" s="22" t="s">
        <v>416</v>
      </c>
      <c r="M30" s="81" t="s">
        <v>417</v>
      </c>
      <c r="N30" s="33" t="s">
        <v>62</v>
      </c>
    </row>
    <row r="31" spans="1:14" s="123" customFormat="1" ht="24">
      <c r="A31" s="16"/>
      <c r="B31" s="141"/>
      <c r="C31" s="141"/>
      <c r="D31" s="141"/>
      <c r="E31" s="141"/>
      <c r="F31" s="138"/>
      <c r="G31" s="16"/>
      <c r="H31" s="16"/>
      <c r="I31" s="16"/>
      <c r="J31" s="16"/>
      <c r="K31" s="16"/>
      <c r="L31" s="16"/>
      <c r="M31" s="16"/>
      <c r="N31" s="16"/>
    </row>
    <row r="32" spans="1:14" s="123" customFormat="1" ht="24">
      <c r="A32" s="240" t="s">
        <v>702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</row>
    <row r="33" spans="1:14" s="123" customFormat="1" ht="24">
      <c r="A33" s="11" t="s">
        <v>433</v>
      </c>
      <c r="B33" s="16"/>
      <c r="C33" s="16"/>
      <c r="D33" s="16"/>
      <c r="E33" s="16"/>
      <c r="F33" s="65">
        <v>5000</v>
      </c>
      <c r="G33" s="22" t="s">
        <v>176</v>
      </c>
      <c r="H33" s="18" t="s">
        <v>177</v>
      </c>
      <c r="I33" s="16"/>
      <c r="J33" s="16" t="s">
        <v>779</v>
      </c>
      <c r="K33" s="16"/>
      <c r="L33" s="16" t="s">
        <v>681</v>
      </c>
      <c r="M33" s="16"/>
      <c r="N33" s="25" t="s">
        <v>37</v>
      </c>
    </row>
    <row r="34" spans="1:14" s="123" customFormat="1" ht="24">
      <c r="A34" s="141"/>
      <c r="B34" s="141"/>
      <c r="C34" s="141"/>
      <c r="D34" s="141"/>
      <c r="E34" s="141"/>
      <c r="F34" s="138"/>
      <c r="G34" s="16"/>
      <c r="H34" s="16"/>
      <c r="I34" s="16"/>
      <c r="J34" s="11"/>
      <c r="K34" s="11"/>
      <c r="L34" s="16"/>
      <c r="M34" s="16"/>
      <c r="N34" s="16"/>
    </row>
    <row r="35" spans="1:14" s="123" customFormat="1" ht="24">
      <c r="A35" s="141"/>
      <c r="B35" s="11"/>
      <c r="C35" s="11"/>
      <c r="D35" s="11"/>
      <c r="E35" s="11"/>
      <c r="F35" s="138"/>
      <c r="G35" s="16"/>
      <c r="H35" s="16"/>
      <c r="I35" s="16"/>
      <c r="J35" s="11"/>
      <c r="K35" s="11"/>
      <c r="L35" s="16"/>
      <c r="M35" s="16"/>
      <c r="N35" s="16"/>
    </row>
    <row r="36" spans="1:14" s="123" customFormat="1" ht="24">
      <c r="A36" s="16"/>
      <c r="B36" s="141"/>
      <c r="C36" s="141"/>
      <c r="D36" s="141"/>
      <c r="E36" s="141"/>
      <c r="F36" s="138"/>
      <c r="G36" s="16"/>
      <c r="H36" s="16"/>
      <c r="I36" s="16"/>
      <c r="J36" s="16"/>
      <c r="K36" s="16"/>
      <c r="L36" s="16"/>
      <c r="M36" s="16"/>
      <c r="N36" s="16"/>
    </row>
    <row r="37" spans="1:14" s="123" customFormat="1" ht="24">
      <c r="A37" s="241" t="s">
        <v>287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</row>
    <row r="38" spans="1:14" s="123" customFormat="1" ht="24">
      <c r="A38" s="240" t="s">
        <v>703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</row>
    <row r="39" spans="1:14" s="123" customFormat="1" ht="24">
      <c r="A39" s="141"/>
      <c r="B39" s="141"/>
      <c r="C39" s="141"/>
      <c r="D39" s="141"/>
      <c r="E39" s="141"/>
      <c r="F39" s="138"/>
      <c r="G39" s="16"/>
      <c r="H39" s="16"/>
      <c r="I39" s="16"/>
      <c r="J39" s="16"/>
      <c r="K39" s="16"/>
      <c r="L39" s="16"/>
      <c r="M39" s="16"/>
      <c r="N39" s="16"/>
    </row>
    <row r="40" spans="1:14" s="123" customFormat="1" ht="24">
      <c r="A40" s="240" t="s">
        <v>706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</row>
    <row r="41" spans="1:14" s="123" customFormat="1" ht="24">
      <c r="A41" s="134"/>
      <c r="B41" s="136"/>
      <c r="C41" s="16"/>
      <c r="D41" s="136"/>
      <c r="E41" s="136"/>
      <c r="F41" s="154"/>
      <c r="G41" s="134"/>
      <c r="H41" s="134"/>
      <c r="I41" s="134"/>
      <c r="J41" s="16"/>
      <c r="K41" s="16"/>
      <c r="L41" s="134"/>
      <c r="M41" s="134"/>
      <c r="N41" s="134"/>
    </row>
    <row r="42" spans="1:14" s="123" customFormat="1" ht="24">
      <c r="A42" s="16"/>
      <c r="B42" s="16"/>
      <c r="C42" s="16"/>
      <c r="D42" s="16"/>
      <c r="E42" s="16"/>
      <c r="F42" s="138"/>
      <c r="G42" s="16"/>
      <c r="H42" s="16"/>
      <c r="I42" s="16"/>
      <c r="J42" s="16"/>
      <c r="K42" s="16"/>
      <c r="L42" s="16"/>
      <c r="M42" s="16"/>
      <c r="N42" s="16"/>
    </row>
    <row r="43" spans="1:14" s="123" customFormat="1" ht="24">
      <c r="A43" s="236" t="s">
        <v>707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</row>
    <row r="44" spans="1:14" s="123" customFormat="1" ht="24">
      <c r="A44" s="11" t="s">
        <v>326</v>
      </c>
      <c r="B44" s="16"/>
      <c r="C44" s="16"/>
      <c r="D44" s="16"/>
      <c r="E44" s="16"/>
      <c r="F44" s="65">
        <v>70000</v>
      </c>
      <c r="G44" s="22" t="s">
        <v>176</v>
      </c>
      <c r="H44" s="18" t="s">
        <v>177</v>
      </c>
      <c r="I44" s="16"/>
      <c r="J44" s="16" t="s">
        <v>708</v>
      </c>
      <c r="K44" s="16"/>
      <c r="L44" s="16" t="s">
        <v>681</v>
      </c>
      <c r="M44" s="16"/>
      <c r="N44" s="25" t="s">
        <v>37</v>
      </c>
    </row>
    <row r="45" spans="1:14" s="123" customFormat="1" ht="24">
      <c r="A45" s="143"/>
      <c r="B45" s="136"/>
      <c r="C45" s="136"/>
      <c r="D45" s="136"/>
      <c r="E45" s="141"/>
      <c r="F45" s="154"/>
      <c r="G45" s="134"/>
      <c r="H45" s="134"/>
      <c r="I45" s="134"/>
      <c r="J45" s="16"/>
      <c r="K45" s="16"/>
      <c r="L45" s="134"/>
      <c r="M45" s="134"/>
      <c r="N45" s="134"/>
    </row>
    <row r="46" spans="1:14" s="123" customFormat="1" ht="24">
      <c r="A46" s="17"/>
      <c r="B46" s="136"/>
      <c r="C46" s="136"/>
      <c r="D46" s="136"/>
      <c r="E46" s="141"/>
      <c r="F46" s="138"/>
      <c r="G46" s="16"/>
      <c r="H46" s="17"/>
      <c r="I46" s="16"/>
      <c r="J46" s="16"/>
      <c r="K46" s="16"/>
      <c r="L46" s="134"/>
      <c r="M46" s="134"/>
      <c r="N46" s="134"/>
    </row>
    <row r="47" spans="1:14" s="123" customFormat="1" ht="24">
      <c r="A47" s="17"/>
      <c r="B47" s="136"/>
      <c r="C47" s="136"/>
      <c r="D47" s="136"/>
      <c r="E47" s="141"/>
      <c r="F47" s="138"/>
      <c r="G47" s="16"/>
      <c r="H47" s="17"/>
      <c r="I47" s="16"/>
      <c r="J47" s="16"/>
      <c r="K47" s="16"/>
      <c r="L47" s="134"/>
      <c r="M47" s="134"/>
      <c r="N47" s="134"/>
    </row>
    <row r="48" spans="1:14" s="123" customFormat="1" ht="24">
      <c r="A48" s="17"/>
      <c r="B48" s="16"/>
      <c r="C48" s="16"/>
      <c r="D48" s="16"/>
      <c r="E48" s="16"/>
      <c r="F48" s="138"/>
      <c r="G48" s="16"/>
      <c r="H48" s="17"/>
      <c r="I48" s="16"/>
      <c r="J48" s="16"/>
      <c r="K48" s="16"/>
      <c r="L48" s="134"/>
      <c r="M48" s="134"/>
      <c r="N48" s="134"/>
    </row>
    <row r="49" spans="1:14" s="2" customFormat="1" ht="24">
      <c r="A49" s="10"/>
      <c r="B49" s="17"/>
      <c r="C49" s="17"/>
      <c r="D49" s="17"/>
      <c r="E49" s="17"/>
      <c r="F49" s="139"/>
      <c r="G49" s="11"/>
      <c r="H49" s="10"/>
      <c r="I49" s="11"/>
      <c r="J49" s="11"/>
      <c r="K49" s="11"/>
      <c r="L49" s="144"/>
      <c r="M49" s="144"/>
      <c r="N49" s="144"/>
    </row>
    <row r="50" spans="1:14" s="2" customFormat="1" ht="24">
      <c r="A50" s="10"/>
      <c r="B50" s="17"/>
      <c r="C50" s="17"/>
      <c r="D50" s="17"/>
      <c r="E50" s="17"/>
      <c r="F50" s="155"/>
      <c r="G50" s="11"/>
      <c r="H50" s="10"/>
      <c r="I50" s="11"/>
      <c r="J50" s="11"/>
      <c r="K50" s="11"/>
      <c r="L50" s="144"/>
      <c r="M50" s="144"/>
      <c r="N50" s="144"/>
    </row>
    <row r="51" spans="1:14" s="2" customFormat="1" ht="24">
      <c r="A51" s="10"/>
      <c r="B51" s="136"/>
      <c r="C51" s="136"/>
      <c r="D51" s="136"/>
      <c r="E51" s="141"/>
      <c r="F51" s="155"/>
      <c r="G51" s="11"/>
      <c r="H51" s="10"/>
      <c r="I51" s="11"/>
      <c r="J51" s="16"/>
      <c r="K51" s="16"/>
      <c r="L51" s="144"/>
      <c r="M51" s="144"/>
      <c r="N51" s="144"/>
    </row>
    <row r="52" spans="1:14" s="2" customFormat="1" ht="24">
      <c r="A52" s="234" t="s">
        <v>197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</row>
    <row r="53" spans="1:14" s="2" customFormat="1" ht="24">
      <c r="A53" s="236" t="s">
        <v>711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</row>
    <row r="54" spans="1:14" s="2" customFormat="1" ht="24">
      <c r="A54" s="10"/>
      <c r="B54" s="10"/>
      <c r="C54" s="10"/>
      <c r="D54" s="10"/>
      <c r="E54" s="10"/>
      <c r="F54" s="155"/>
      <c r="G54" s="10"/>
      <c r="H54" s="10"/>
      <c r="I54" s="10"/>
      <c r="J54" s="16"/>
      <c r="K54" s="16"/>
      <c r="L54" s="10"/>
      <c r="M54" s="10"/>
      <c r="N54" s="10"/>
    </row>
    <row r="55" spans="1:14" s="2" customFormat="1" ht="24">
      <c r="A55" s="10"/>
      <c r="B55" s="10"/>
      <c r="C55" s="10"/>
      <c r="D55" s="10"/>
      <c r="E55" s="10"/>
      <c r="F55" s="155"/>
      <c r="G55" s="10"/>
      <c r="H55" s="10"/>
      <c r="I55" s="10"/>
      <c r="J55" s="10"/>
      <c r="K55" s="10"/>
      <c r="L55" s="10"/>
      <c r="M55" s="10"/>
      <c r="N55" s="10"/>
    </row>
    <row r="56" spans="1:14" s="2" customFormat="1" ht="24">
      <c r="A56" s="10"/>
      <c r="B56" s="134"/>
      <c r="C56" s="134"/>
      <c r="D56" s="134"/>
      <c r="E56" s="134"/>
      <c r="F56" s="155"/>
      <c r="G56" s="10"/>
      <c r="H56" s="10"/>
      <c r="I56" s="10"/>
      <c r="J56" s="134"/>
      <c r="K56" s="134"/>
      <c r="L56" s="10"/>
      <c r="M56" s="10"/>
      <c r="N56" s="10"/>
    </row>
    <row r="57" spans="1:14" s="2" customFormat="1" ht="24">
      <c r="A57" s="13"/>
      <c r="B57" s="16"/>
      <c r="C57" s="16"/>
      <c r="D57" s="16"/>
      <c r="E57" s="16"/>
      <c r="F57" s="156"/>
      <c r="G57" s="13"/>
      <c r="H57" s="13"/>
      <c r="I57" s="13"/>
      <c r="J57" s="16"/>
      <c r="K57" s="16"/>
      <c r="L57" s="10"/>
      <c r="M57" s="10"/>
      <c r="N57" s="10"/>
    </row>
    <row r="58" spans="1:14" s="2" customFormat="1" ht="24">
      <c r="A58" s="13"/>
      <c r="B58" s="10"/>
      <c r="C58" s="10"/>
      <c r="D58" s="10"/>
      <c r="E58" s="10"/>
      <c r="F58" s="156"/>
      <c r="G58" s="13"/>
      <c r="H58" s="13"/>
      <c r="I58" s="13"/>
      <c r="J58" s="13"/>
      <c r="K58" s="13"/>
      <c r="L58" s="10"/>
      <c r="M58" s="10"/>
      <c r="N58" s="10"/>
    </row>
    <row r="59" spans="1:14" s="2" customFormat="1" ht="24">
      <c r="A59" s="238" t="s">
        <v>718</v>
      </c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</row>
    <row r="60" spans="1:14" s="2" customFormat="1" ht="24">
      <c r="A60" s="10"/>
      <c r="B60" s="136">
        <v>1.3</v>
      </c>
      <c r="C60" s="136"/>
      <c r="D60" s="136" t="s">
        <v>696</v>
      </c>
      <c r="E60" s="136"/>
      <c r="F60" s="155"/>
      <c r="G60" s="10"/>
      <c r="H60" s="10"/>
      <c r="I60" s="10"/>
      <c r="J60" s="10"/>
      <c r="K60" s="10"/>
      <c r="L60" s="10"/>
      <c r="M60" s="10"/>
      <c r="N60" s="10"/>
    </row>
    <row r="61" spans="1:14" s="2" customFormat="1" ht="24">
      <c r="A61" s="11"/>
      <c r="B61" s="11"/>
      <c r="C61" s="11"/>
      <c r="D61" s="11"/>
      <c r="E61" s="11"/>
      <c r="F61" s="139"/>
      <c r="G61" s="11"/>
      <c r="H61" s="11"/>
      <c r="I61" s="11"/>
      <c r="J61" s="11"/>
      <c r="K61" s="11"/>
      <c r="L61" s="11"/>
      <c r="M61" s="11"/>
      <c r="N61" s="11"/>
    </row>
    <row r="62" spans="1:14" s="2" customFormat="1" ht="27">
      <c r="A62" s="239" t="s">
        <v>644</v>
      </c>
      <c r="B62" s="239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</row>
    <row r="63" spans="1:14" s="2" customFormat="1" ht="24">
      <c r="A63" s="234" t="s">
        <v>723</v>
      </c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</row>
    <row r="64" spans="1:14" s="2" customFormat="1" ht="24">
      <c r="A64" s="237" t="s">
        <v>724</v>
      </c>
      <c r="B64" s="237"/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</row>
    <row r="65" spans="1:14" s="2" customFormat="1" ht="24">
      <c r="A65" s="17"/>
      <c r="B65" s="17"/>
      <c r="C65" s="17"/>
      <c r="D65" s="17"/>
      <c r="E65" s="17"/>
      <c r="F65" s="157"/>
      <c r="G65" s="17"/>
      <c r="H65" s="17"/>
      <c r="I65" s="17"/>
      <c r="J65" s="134"/>
      <c r="K65" s="134"/>
      <c r="L65" s="17"/>
      <c r="M65" s="17"/>
      <c r="N65" s="17"/>
    </row>
    <row r="66" spans="1:14" s="2" customFormat="1" ht="24">
      <c r="A66" s="10" t="s">
        <v>194</v>
      </c>
      <c r="B66" s="10"/>
      <c r="C66" s="10"/>
      <c r="D66" s="10"/>
      <c r="E66" s="10"/>
      <c r="F66" s="155">
        <v>60000</v>
      </c>
      <c r="G66" s="41" t="s">
        <v>176</v>
      </c>
      <c r="H66" s="41" t="s">
        <v>177</v>
      </c>
      <c r="I66" s="10"/>
      <c r="J66" s="134"/>
      <c r="K66" s="134"/>
      <c r="L66" s="11" t="s">
        <v>681</v>
      </c>
      <c r="M66" s="10"/>
      <c r="N66" s="25" t="s">
        <v>37</v>
      </c>
    </row>
    <row r="67" spans="1:14" s="2" customFormat="1" ht="24">
      <c r="A67" s="10"/>
      <c r="B67" s="10"/>
      <c r="C67" s="10"/>
      <c r="D67" s="10"/>
      <c r="E67" s="10"/>
      <c r="F67" s="155"/>
      <c r="G67" s="10"/>
      <c r="H67" s="10"/>
      <c r="I67" s="10"/>
      <c r="J67" s="144"/>
      <c r="K67" s="144"/>
      <c r="L67" s="10"/>
      <c r="M67" s="10"/>
      <c r="N67" s="10"/>
    </row>
    <row r="68" spans="1:14" s="2" customFormat="1" ht="24">
      <c r="A68" s="237" t="s">
        <v>725</v>
      </c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</row>
    <row r="69" spans="1:14" s="2" customFormat="1" ht="24">
      <c r="A69" s="10"/>
      <c r="B69" s="10"/>
      <c r="C69" s="10"/>
      <c r="D69" s="10"/>
      <c r="E69" s="10"/>
      <c r="F69" s="155"/>
      <c r="G69" s="10"/>
      <c r="H69" s="10"/>
      <c r="I69" s="10"/>
      <c r="J69" s="144"/>
      <c r="K69" s="144"/>
      <c r="L69" s="10"/>
      <c r="M69" s="10"/>
      <c r="N69" s="10"/>
    </row>
    <row r="70" spans="1:14" s="2" customFormat="1" ht="24">
      <c r="A70" s="10"/>
      <c r="B70" s="10"/>
      <c r="C70" s="10"/>
      <c r="D70" s="10"/>
      <c r="E70" s="10"/>
      <c r="F70" s="155"/>
      <c r="G70" s="10"/>
      <c r="H70" s="10"/>
      <c r="I70" s="10"/>
      <c r="J70" s="10"/>
      <c r="K70" s="10"/>
      <c r="L70" s="10"/>
      <c r="M70" s="10"/>
      <c r="N70" s="10"/>
    </row>
    <row r="71" spans="1:14" s="2" customFormat="1" ht="24">
      <c r="A71" s="13"/>
      <c r="B71" s="10"/>
      <c r="C71" s="10"/>
      <c r="D71" s="10"/>
      <c r="E71" s="10"/>
      <c r="F71" s="156"/>
      <c r="G71" s="13"/>
      <c r="H71" s="13"/>
      <c r="I71" s="13"/>
      <c r="J71" s="13"/>
      <c r="K71" s="13"/>
      <c r="L71" s="10"/>
      <c r="M71" s="10"/>
      <c r="N71" s="10"/>
    </row>
    <row r="72" spans="1:14" s="2" customFormat="1" ht="24">
      <c r="A72" s="237" t="s">
        <v>726</v>
      </c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</row>
    <row r="73" spans="1:14" s="2" customFormat="1" ht="24">
      <c r="A73" s="10"/>
      <c r="B73" s="136">
        <v>1.3</v>
      </c>
      <c r="C73" s="136"/>
      <c r="D73" s="124" t="s">
        <v>696</v>
      </c>
      <c r="E73" s="10"/>
      <c r="F73" s="155"/>
      <c r="G73" s="10"/>
      <c r="H73" s="10"/>
      <c r="I73" s="10"/>
      <c r="J73" s="10"/>
      <c r="K73" s="10"/>
      <c r="L73" s="10"/>
      <c r="M73" s="10"/>
      <c r="N73" s="10"/>
    </row>
    <row r="74" spans="1:14" s="2" customFormat="1" ht="24">
      <c r="A74" s="10"/>
      <c r="B74" s="10"/>
      <c r="C74" s="10"/>
      <c r="D74" s="10"/>
      <c r="E74" s="10"/>
      <c r="F74" s="155"/>
      <c r="G74" s="10"/>
      <c r="H74" s="10"/>
      <c r="I74" s="10"/>
      <c r="J74"/>
      <c r="K74"/>
      <c r="L74" s="10"/>
      <c r="M74" s="10"/>
      <c r="N74" s="10"/>
    </row>
    <row r="75" spans="1:14" s="2" customFormat="1" ht="24">
      <c r="A75" s="13"/>
      <c r="B75" s="10"/>
      <c r="C75" s="10"/>
      <c r="D75" s="10"/>
      <c r="E75" s="10"/>
      <c r="F75" s="156"/>
      <c r="G75" s="13"/>
      <c r="H75" s="13"/>
      <c r="I75" s="13"/>
      <c r="J75" s="10"/>
      <c r="K75" s="10"/>
      <c r="L75" s="10"/>
      <c r="M75" s="10"/>
      <c r="N75" s="10"/>
    </row>
    <row r="76" spans="1:14" s="2" customFormat="1" ht="24">
      <c r="A76" s="237" t="s">
        <v>727</v>
      </c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</row>
    <row r="77" spans="1:14" s="2" customFormat="1" ht="24">
      <c r="A77" s="147"/>
      <c r="B77" s="13"/>
      <c r="C77" s="13"/>
      <c r="D77" s="13"/>
      <c r="E77" s="13"/>
      <c r="F77" s="158"/>
      <c r="G77" s="147"/>
      <c r="H77" s="147"/>
      <c r="I77" s="147"/>
      <c r="J77" s="10"/>
      <c r="K77" s="10"/>
      <c r="L77" s="10"/>
      <c r="M77" s="147"/>
      <c r="N77" s="10"/>
    </row>
    <row r="78" spans="1:14" s="2" customFormat="1" ht="24">
      <c r="A78" s="10"/>
      <c r="B78" s="10"/>
      <c r="C78" s="10"/>
      <c r="D78" s="10"/>
      <c r="E78" s="10"/>
      <c r="F78" s="155"/>
      <c r="G78" s="10"/>
      <c r="H78" s="10"/>
      <c r="I78" s="10"/>
      <c r="J78" s="10"/>
      <c r="K78" s="10"/>
      <c r="L78" s="10"/>
      <c r="M78" s="147"/>
      <c r="N78" s="39"/>
    </row>
    <row r="79" spans="1:14" s="2" customFormat="1" ht="24">
      <c r="A79" s="10"/>
      <c r="B79" s="136"/>
      <c r="C79" s="136"/>
      <c r="D79" s="124"/>
      <c r="E79" s="10"/>
      <c r="F79" s="155"/>
      <c r="G79" s="10"/>
      <c r="H79" s="10"/>
      <c r="I79" s="10"/>
      <c r="L79" s="10"/>
      <c r="M79" s="147"/>
      <c r="N79" s="39"/>
    </row>
    <row r="80" spans="1:14" s="2" customFormat="1" ht="24">
      <c r="A80" s="237" t="s">
        <v>729</v>
      </c>
      <c r="B80" s="237"/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</row>
    <row r="81" spans="1:14" s="2" customFormat="1" ht="24">
      <c r="A81" s="10"/>
      <c r="B81" s="136"/>
      <c r="C81" s="136"/>
      <c r="D81" s="124"/>
      <c r="E81" s="10"/>
      <c r="F81" s="155"/>
      <c r="G81" s="10"/>
      <c r="H81" s="10"/>
      <c r="I81" s="10"/>
      <c r="L81" s="10"/>
      <c r="M81" s="147"/>
      <c r="N81" s="39"/>
    </row>
    <row r="82" spans="1:14" s="2" customFormat="1" ht="24">
      <c r="A82" s="10"/>
      <c r="B82" s="10"/>
      <c r="C82" s="10"/>
      <c r="D82" s="10"/>
      <c r="E82" s="10"/>
      <c r="F82" s="155"/>
      <c r="G82" s="10"/>
      <c r="H82" s="10"/>
      <c r="I82" s="10"/>
      <c r="J82" s="11"/>
      <c r="K82" s="11"/>
      <c r="L82" s="10"/>
      <c r="M82" s="147"/>
      <c r="N82" s="39"/>
    </row>
    <row r="83" spans="1:14" s="2" customFormat="1" ht="24">
      <c r="A83" s="237" t="s">
        <v>730</v>
      </c>
      <c r="B83" s="237"/>
      <c r="C83" s="237"/>
      <c r="D83" s="237"/>
      <c r="E83" s="237"/>
      <c r="F83" s="237"/>
      <c r="G83" s="237"/>
      <c r="H83" s="237"/>
      <c r="I83" s="237"/>
      <c r="J83" s="237"/>
      <c r="K83" s="237"/>
      <c r="L83" s="237"/>
      <c r="M83" s="237"/>
      <c r="N83" s="237"/>
    </row>
    <row r="84" spans="1:14" s="2" customFormat="1" ht="24">
      <c r="A84" s="120"/>
      <c r="B84" s="10"/>
      <c r="C84" s="10"/>
      <c r="D84" s="10"/>
      <c r="E84" s="10"/>
      <c r="F84" s="111"/>
      <c r="G84" s="120"/>
      <c r="H84" s="120"/>
      <c r="I84" s="120"/>
      <c r="J84" s="120"/>
      <c r="K84" s="120"/>
      <c r="L84" s="144"/>
      <c r="M84" s="148"/>
      <c r="N84" s="120"/>
    </row>
    <row r="85" spans="1:14" s="2" customFormat="1" ht="24">
      <c r="A85" s="120"/>
      <c r="B85" s="120"/>
      <c r="C85" s="120"/>
      <c r="D85" s="120"/>
      <c r="E85" s="120"/>
      <c r="F85" s="111"/>
      <c r="G85" s="120"/>
      <c r="H85" s="120"/>
      <c r="I85" s="120"/>
      <c r="J85" s="120"/>
      <c r="K85" s="120"/>
      <c r="L85" s="144"/>
      <c r="M85" s="148"/>
      <c r="N85" s="120"/>
    </row>
    <row r="86" spans="1:14" s="2" customFormat="1" ht="24">
      <c r="A86" s="234" t="s">
        <v>174</v>
      </c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</row>
    <row r="87" spans="1:14" s="2" customFormat="1" ht="24">
      <c r="A87" s="237" t="s">
        <v>731</v>
      </c>
      <c r="B87" s="237"/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</row>
    <row r="88" spans="1:14" s="2" customFormat="1" ht="47.25">
      <c r="A88" s="41" t="s">
        <v>175</v>
      </c>
      <c r="B88" s="26"/>
      <c r="C88" s="26"/>
      <c r="D88" s="26"/>
      <c r="E88" s="26"/>
      <c r="F88" s="139">
        <v>200000</v>
      </c>
      <c r="G88" s="41" t="s">
        <v>176</v>
      </c>
      <c r="H88" s="41" t="s">
        <v>177</v>
      </c>
      <c r="I88" s="26"/>
      <c r="J88" s="10" t="s">
        <v>174</v>
      </c>
      <c r="K88" s="10"/>
      <c r="L88" s="11" t="s">
        <v>681</v>
      </c>
      <c r="M88" s="11"/>
      <c r="N88" s="35" t="s">
        <v>65</v>
      </c>
    </row>
    <row r="89" spans="1:14" s="2" customFormat="1" ht="47.25">
      <c r="A89" s="41" t="s">
        <v>186</v>
      </c>
      <c r="B89" s="26"/>
      <c r="C89" s="26"/>
      <c r="D89" s="26"/>
      <c r="E89" s="26"/>
      <c r="F89" s="139">
        <v>50000</v>
      </c>
      <c r="G89" s="41" t="s">
        <v>176</v>
      </c>
      <c r="H89" s="41" t="s">
        <v>177</v>
      </c>
      <c r="I89" s="26"/>
      <c r="J89" s="10"/>
      <c r="K89" s="10"/>
      <c r="L89" s="11" t="s">
        <v>681</v>
      </c>
      <c r="M89" s="11"/>
      <c r="N89" s="35" t="s">
        <v>65</v>
      </c>
    </row>
    <row r="90" spans="1:14" s="2" customFormat="1" ht="24">
      <c r="A90" s="41" t="s">
        <v>187</v>
      </c>
      <c r="B90" s="26"/>
      <c r="C90" s="26"/>
      <c r="D90" s="26"/>
      <c r="E90" s="26"/>
      <c r="F90" s="139">
        <v>50000</v>
      </c>
      <c r="G90" s="41" t="s">
        <v>176</v>
      </c>
      <c r="H90" s="41" t="s">
        <v>177</v>
      </c>
      <c r="I90" s="26"/>
      <c r="J90" s="10"/>
      <c r="K90" s="10"/>
      <c r="L90" s="11" t="s">
        <v>681</v>
      </c>
      <c r="M90" s="11"/>
      <c r="N90" s="35" t="s">
        <v>65</v>
      </c>
    </row>
    <row r="91" spans="1:14" s="2" customFormat="1" ht="24">
      <c r="A91" s="41"/>
      <c r="B91" s="26"/>
      <c r="C91" s="26"/>
      <c r="D91" s="26"/>
      <c r="E91" s="26"/>
      <c r="F91" s="153"/>
      <c r="G91" s="26"/>
      <c r="H91" s="26"/>
      <c r="I91" s="26"/>
      <c r="J91" s="10"/>
      <c r="K91" s="10"/>
      <c r="L91" s="11"/>
      <c r="M91" s="11"/>
      <c r="N91" s="11"/>
    </row>
    <row r="92" spans="1:14" s="2" customFormat="1" ht="24">
      <c r="A92" s="41"/>
      <c r="B92" s="26"/>
      <c r="C92" s="26"/>
      <c r="D92" s="26"/>
      <c r="E92" s="26"/>
      <c r="F92" s="153"/>
      <c r="G92" s="26"/>
      <c r="H92" s="26"/>
      <c r="I92" s="26"/>
      <c r="J92" s="10"/>
      <c r="K92" s="10"/>
      <c r="L92" s="11"/>
      <c r="M92" s="11"/>
      <c r="N92" s="11"/>
    </row>
    <row r="93" spans="1:14" s="2" customFormat="1" ht="24">
      <c r="A93" s="41"/>
      <c r="B93" s="26"/>
      <c r="C93" s="26"/>
      <c r="D93" s="26"/>
      <c r="E93" s="26"/>
      <c r="F93" s="153"/>
      <c r="G93" s="26"/>
      <c r="H93" s="26"/>
      <c r="I93" s="26"/>
      <c r="J93" s="10"/>
      <c r="K93" s="10"/>
      <c r="L93" s="11"/>
      <c r="M93" s="11"/>
      <c r="N93" s="11"/>
    </row>
    <row r="94" spans="1:14" s="2" customFormat="1" ht="24">
      <c r="A94" s="41"/>
      <c r="B94" s="26"/>
      <c r="C94" s="26"/>
      <c r="D94" s="26"/>
      <c r="E94" s="26"/>
      <c r="F94" s="153"/>
      <c r="G94" s="26"/>
      <c r="H94" s="26"/>
      <c r="I94" s="26"/>
      <c r="J94" s="10"/>
      <c r="K94" s="10"/>
      <c r="L94" s="11"/>
      <c r="M94" s="11"/>
      <c r="N94" s="11"/>
    </row>
    <row r="95" spans="1:14" s="2" customFormat="1" ht="24">
      <c r="A95" s="41"/>
      <c r="B95" s="26"/>
      <c r="C95" s="26"/>
      <c r="D95" s="26"/>
      <c r="E95" s="26"/>
      <c r="F95" s="153"/>
      <c r="G95" s="26"/>
      <c r="H95" s="26"/>
      <c r="I95" s="26"/>
      <c r="J95" s="10"/>
      <c r="K95" s="10"/>
      <c r="L95" s="11"/>
      <c r="M95" s="11"/>
      <c r="N95" s="11"/>
    </row>
    <row r="96" spans="1:14" s="2" customFormat="1" ht="24">
      <c r="A96" s="26"/>
      <c r="B96" s="26"/>
      <c r="C96" s="26"/>
      <c r="D96" s="26"/>
      <c r="E96" s="26"/>
      <c r="F96" s="153"/>
      <c r="G96" s="26"/>
      <c r="H96" s="26"/>
      <c r="I96" s="26"/>
      <c r="J96" s="26"/>
      <c r="K96" s="26"/>
      <c r="L96" s="11"/>
      <c r="M96" s="11"/>
      <c r="N96" s="11"/>
    </row>
    <row r="97" spans="1:14" s="2" customFormat="1" ht="24">
      <c r="A97" s="234" t="s">
        <v>732</v>
      </c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</row>
    <row r="98" spans="1:14" s="2" customFormat="1" ht="24">
      <c r="A98" s="11"/>
      <c r="B98" s="10"/>
      <c r="C98" s="10"/>
      <c r="D98" s="10"/>
      <c r="E98" s="10"/>
      <c r="F98" s="139"/>
      <c r="G98" s="11"/>
      <c r="H98" s="11"/>
      <c r="I98" s="11"/>
      <c r="J98" s="10"/>
      <c r="K98" s="10"/>
      <c r="L98" s="11"/>
      <c r="M98" s="11"/>
      <c r="N98" s="11"/>
    </row>
    <row r="99" spans="1:14" s="2" customFormat="1" ht="24">
      <c r="A99" s="144"/>
      <c r="B99" s="144"/>
      <c r="C99" s="144"/>
      <c r="D99" s="144"/>
      <c r="E99" s="144"/>
      <c r="F99" s="159"/>
      <c r="G99" s="144"/>
      <c r="H99" s="144"/>
      <c r="I99" s="144"/>
      <c r="J99" s="10"/>
      <c r="K99" s="10"/>
      <c r="L99" s="144"/>
      <c r="M99" s="148"/>
      <c r="N99" s="120"/>
    </row>
    <row r="100" spans="1:14" s="2" customFormat="1" ht="24">
      <c r="A100" s="144"/>
      <c r="B100" s="11"/>
      <c r="C100" s="11"/>
      <c r="D100" s="11"/>
      <c r="E100" s="11"/>
      <c r="F100" s="159"/>
      <c r="G100" s="144"/>
      <c r="H100" s="144"/>
      <c r="I100" s="144"/>
      <c r="J100" s="144"/>
      <c r="K100" s="144"/>
      <c r="L100" s="144"/>
      <c r="M100" s="148"/>
      <c r="N100" s="120"/>
    </row>
    <row r="101" spans="1:14" s="2" customFormat="1" ht="24">
      <c r="A101" s="234" t="s">
        <v>737</v>
      </c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</row>
    <row r="102" spans="1:14" s="2" customFormat="1" ht="24">
      <c r="A102" s="11"/>
      <c r="B102" s="10"/>
      <c r="C102" s="10"/>
      <c r="D102" s="10"/>
      <c r="E102" s="10"/>
      <c r="F102" s="139"/>
      <c r="G102" s="11"/>
      <c r="H102" s="11"/>
      <c r="I102" s="11"/>
      <c r="J102" s="10"/>
      <c r="K102" s="10"/>
      <c r="L102" s="11"/>
      <c r="M102" s="11"/>
      <c r="N102" s="22"/>
    </row>
    <row r="103" spans="1:14" s="2" customFormat="1" ht="24">
      <c r="A103" s="22"/>
      <c r="B103" s="22"/>
      <c r="C103" s="22"/>
      <c r="D103" s="22"/>
      <c r="E103" s="22"/>
      <c r="F103" s="65"/>
      <c r="G103" s="22"/>
      <c r="H103" s="22"/>
      <c r="I103" s="22"/>
      <c r="J103" s="10"/>
      <c r="K103" s="10"/>
      <c r="L103" s="11"/>
      <c r="M103" s="150"/>
      <c r="N103" s="22"/>
    </row>
    <row r="104" spans="1:14" s="2" customFormat="1" ht="24">
      <c r="A104" s="120"/>
      <c r="B104" s="11"/>
      <c r="C104" s="11"/>
      <c r="D104" s="11"/>
      <c r="E104" s="11"/>
      <c r="F104" s="111"/>
      <c r="G104" s="120"/>
      <c r="H104" s="120"/>
      <c r="I104" s="120"/>
      <c r="J104" s="120"/>
      <c r="K104" s="120"/>
      <c r="L104" s="144"/>
      <c r="M104" s="148"/>
      <c r="N104" s="120"/>
    </row>
    <row r="105" spans="1:14" s="2" customFormat="1" ht="24">
      <c r="A105" s="235" t="s">
        <v>738</v>
      </c>
      <c r="B105" s="235"/>
      <c r="C105" s="235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</row>
    <row r="106" spans="1:14" s="2" customFormat="1" ht="24">
      <c r="A106" s="234" t="s">
        <v>737</v>
      </c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</row>
    <row r="107" spans="1:14" s="2" customFormat="1" ht="24">
      <c r="A107" s="11"/>
      <c r="B107" s="11"/>
      <c r="C107" s="11"/>
      <c r="D107" s="11"/>
      <c r="E107" s="11"/>
      <c r="F107" s="139"/>
      <c r="G107" s="11"/>
      <c r="H107" s="11"/>
      <c r="I107" s="11"/>
      <c r="J107" s="10"/>
      <c r="K107" s="147"/>
      <c r="L107" s="11"/>
      <c r="M107" s="11"/>
      <c r="N107" s="11"/>
    </row>
    <row r="108" spans="1:14" s="2" customFormat="1" ht="24">
      <c r="A108" s="11"/>
      <c r="B108" s="11"/>
      <c r="C108" s="11"/>
      <c r="D108" s="11"/>
      <c r="E108" s="11"/>
      <c r="F108" s="139"/>
      <c r="G108" s="11"/>
      <c r="H108" s="11"/>
      <c r="I108" s="11"/>
      <c r="J108" s="10"/>
      <c r="K108" s="147"/>
      <c r="L108" s="11"/>
      <c r="M108" s="11"/>
      <c r="N108" s="11"/>
    </row>
    <row r="109" spans="1:14" s="2" customFormat="1" ht="24">
      <c r="A109" s="11" t="s">
        <v>23</v>
      </c>
      <c r="B109" s="11"/>
      <c r="C109" s="11"/>
      <c r="D109" s="11"/>
      <c r="E109" s="11"/>
      <c r="F109" s="139"/>
      <c r="G109" s="11"/>
      <c r="H109" s="11"/>
      <c r="I109" s="11"/>
      <c r="J109" s="11"/>
      <c r="K109" s="11"/>
      <c r="L109" s="11"/>
      <c r="M109" s="11"/>
      <c r="N109" s="11" t="s">
        <v>23</v>
      </c>
    </row>
    <row r="110" spans="1:14" s="2" customFormat="1" ht="24">
      <c r="A110" s="234" t="s">
        <v>287</v>
      </c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</row>
    <row r="111" spans="1:14" s="2" customFormat="1" ht="24">
      <c r="A111" s="236" t="s">
        <v>706</v>
      </c>
      <c r="B111" s="236"/>
      <c r="C111" s="236"/>
      <c r="D111" s="236"/>
      <c r="E111" s="236"/>
      <c r="F111" s="236"/>
      <c r="G111" s="236"/>
      <c r="H111" s="236"/>
      <c r="I111" s="236"/>
      <c r="J111" s="236"/>
      <c r="K111" s="236"/>
      <c r="L111" s="236"/>
      <c r="M111" s="236"/>
      <c r="N111" s="236"/>
    </row>
    <row r="112" spans="1:14" s="2" customFormat="1" ht="24">
      <c r="A112" s="11"/>
      <c r="B112" s="11"/>
      <c r="C112" s="11"/>
      <c r="D112" s="11"/>
      <c r="E112" s="11"/>
      <c r="F112" s="139"/>
      <c r="G112" s="11"/>
      <c r="H112" s="11"/>
      <c r="I112" s="11"/>
      <c r="J112" s="11"/>
      <c r="K112" s="11"/>
      <c r="L112" s="11"/>
      <c r="M112" s="11"/>
      <c r="N112" s="11"/>
    </row>
    <row r="113" spans="1:14" s="2" customFormat="1" ht="24">
      <c r="A113" s="11" t="s">
        <v>23</v>
      </c>
      <c r="B113" s="11"/>
      <c r="C113" s="11"/>
      <c r="D113" s="11"/>
      <c r="E113" s="11"/>
      <c r="F113" s="139"/>
      <c r="G113" s="26"/>
      <c r="H113" s="11"/>
      <c r="I113" s="11"/>
      <c r="J113" s="144"/>
      <c r="K113" s="148"/>
      <c r="L113" s="11"/>
      <c r="M113" s="11" t="s">
        <v>23</v>
      </c>
      <c r="N113" s="11" t="s">
        <v>23</v>
      </c>
    </row>
    <row r="114" spans="1:14" s="2" customFormat="1" ht="24">
      <c r="A114" s="11" t="s">
        <v>23</v>
      </c>
      <c r="B114" s="120"/>
      <c r="C114" s="120"/>
      <c r="D114" s="120"/>
      <c r="E114" s="120"/>
      <c r="F114" s="139" t="s">
        <v>23</v>
      </c>
      <c r="G114" s="11" t="s">
        <v>23</v>
      </c>
      <c r="H114" s="11" t="s">
        <v>23</v>
      </c>
      <c r="I114" s="11" t="s">
        <v>23</v>
      </c>
      <c r="J114" s="144"/>
      <c r="K114" s="148"/>
      <c r="L114" s="11" t="s">
        <v>23</v>
      </c>
      <c r="M114" s="11" t="s">
        <v>23</v>
      </c>
      <c r="N114" s="11" t="s">
        <v>23</v>
      </c>
    </row>
    <row r="115" spans="1:14" s="2" customFormat="1" ht="24">
      <c r="A115" s="11" t="s">
        <v>23</v>
      </c>
      <c r="B115" s="11"/>
      <c r="C115" s="11"/>
      <c r="D115" s="11"/>
      <c r="E115" s="11"/>
      <c r="F115" s="139" t="s">
        <v>23</v>
      </c>
      <c r="G115" s="11" t="s">
        <v>23</v>
      </c>
      <c r="H115" s="11" t="s">
        <v>23</v>
      </c>
      <c r="I115" s="11" t="s">
        <v>23</v>
      </c>
      <c r="J115" s="11"/>
      <c r="K115" s="11"/>
      <c r="L115" s="11" t="s">
        <v>23</v>
      </c>
      <c r="M115" s="11" t="s">
        <v>23</v>
      </c>
      <c r="N115" s="11" t="s">
        <v>23</v>
      </c>
    </row>
    <row r="116" spans="1:14" s="2" customFormat="1" ht="24">
      <c r="A116" s="26" t="s">
        <v>817</v>
      </c>
      <c r="B116" s="11"/>
      <c r="C116" s="11"/>
      <c r="D116" s="11"/>
      <c r="E116" s="11"/>
      <c r="F116" s="153" t="s">
        <v>23</v>
      </c>
      <c r="G116" s="26" t="s">
        <v>23</v>
      </c>
      <c r="H116" s="26" t="s">
        <v>23</v>
      </c>
      <c r="I116" s="26" t="s">
        <v>23</v>
      </c>
      <c r="J116" s="26"/>
      <c r="K116" s="26"/>
      <c r="L116" s="11" t="s">
        <v>23</v>
      </c>
      <c r="M116" s="11" t="s">
        <v>23</v>
      </c>
      <c r="N116" s="11"/>
    </row>
    <row r="117" spans="1:14" ht="24">
      <c r="B117" s="26"/>
      <c r="C117" s="26"/>
      <c r="D117" s="26"/>
      <c r="E117" s="26"/>
      <c r="J117" s="11"/>
      <c r="K117" s="11"/>
    </row>
    <row r="118" spans="1:14" ht="24">
      <c r="B118" s="26"/>
      <c r="C118" s="26"/>
      <c r="D118" s="26"/>
      <c r="E118" s="26"/>
      <c r="J118" s="11"/>
      <c r="K118" s="11"/>
    </row>
    <row r="120" spans="1:14" ht="24">
      <c r="B120" s="11"/>
      <c r="C120" s="11"/>
      <c r="D120" s="11"/>
      <c r="E120" s="11"/>
      <c r="J120" s="11"/>
      <c r="K120" s="11"/>
    </row>
    <row r="121" spans="1:14" ht="24">
      <c r="B121" s="144"/>
      <c r="C121" s="144"/>
      <c r="D121" s="144"/>
      <c r="E121" s="144"/>
      <c r="J121" s="144"/>
      <c r="K121" s="148"/>
    </row>
    <row r="122" spans="1:14" ht="24">
      <c r="B122" s="144"/>
      <c r="C122" s="144"/>
      <c r="D122" s="144"/>
      <c r="E122" s="144"/>
      <c r="J122" s="144"/>
      <c r="K122" s="148"/>
    </row>
    <row r="124" spans="1:14" ht="24">
      <c r="B124" s="11"/>
      <c r="C124" s="11"/>
      <c r="D124" s="11"/>
      <c r="E124" s="11"/>
      <c r="J124" s="11"/>
      <c r="K124" s="11"/>
    </row>
    <row r="125" spans="1:14" ht="24">
      <c r="B125" s="22"/>
      <c r="C125" s="22"/>
      <c r="D125" s="22"/>
      <c r="E125" s="22"/>
      <c r="J125" s="11"/>
      <c r="K125" s="150"/>
    </row>
    <row r="126" spans="1:14" ht="24">
      <c r="B126" s="120"/>
      <c r="C126" s="120"/>
      <c r="D126" s="120"/>
      <c r="E126" s="120"/>
      <c r="J126" s="144"/>
      <c r="K126" s="148"/>
    </row>
    <row r="129" spans="2:11" ht="24">
      <c r="B129" s="11" t="s">
        <v>870</v>
      </c>
      <c r="C129" s="11" t="s">
        <v>871</v>
      </c>
      <c r="D129" s="11"/>
      <c r="E129" s="11"/>
      <c r="J129" s="11"/>
      <c r="K129" s="11" t="s">
        <v>23</v>
      </c>
    </row>
    <row r="130" spans="2:11" ht="24">
      <c r="B130" s="26"/>
      <c r="C130" s="26">
        <f>COUNTA(#REF!,#REF!,#REF!,A72,A62:A64,A59,A51,A45:A47,A41:A42)</f>
        <v>8</v>
      </c>
      <c r="D130" s="26"/>
      <c r="E130" s="26"/>
      <c r="J130" s="11"/>
      <c r="K130" s="11" t="s">
        <v>23</v>
      </c>
    </row>
    <row r="131" spans="2:11">
      <c r="B131" s="2"/>
      <c r="C131" s="2"/>
      <c r="D131" s="2"/>
      <c r="E131" s="2"/>
      <c r="J131" s="2"/>
      <c r="K131" s="2"/>
    </row>
  </sheetData>
  <mergeCells count="57">
    <mergeCell ref="A9:N9"/>
    <mergeCell ref="N1:N2"/>
    <mergeCell ref="G1:G2"/>
    <mergeCell ref="H1:H2"/>
    <mergeCell ref="I1:I2"/>
    <mergeCell ref="K1:K2"/>
    <mergeCell ref="L1:L2"/>
    <mergeCell ref="M1:M2"/>
    <mergeCell ref="A1:A2"/>
    <mergeCell ref="B1:B2"/>
    <mergeCell ref="C1:C2"/>
    <mergeCell ref="D1:D2"/>
    <mergeCell ref="E1:E2"/>
    <mergeCell ref="F1:F2"/>
    <mergeCell ref="A4:N4"/>
    <mergeCell ref="A5:N5"/>
    <mergeCell ref="A6:N6"/>
    <mergeCell ref="A7:N7"/>
    <mergeCell ref="A8:N8"/>
    <mergeCell ref="A27:N27"/>
    <mergeCell ref="A10:N10"/>
    <mergeCell ref="A11:N11"/>
    <mergeCell ref="A12:N12"/>
    <mergeCell ref="A13:N13"/>
    <mergeCell ref="A14:N14"/>
    <mergeCell ref="A15:N15"/>
    <mergeCell ref="A16:N16"/>
    <mergeCell ref="A19:N19"/>
    <mergeCell ref="A20:N20"/>
    <mergeCell ref="A21:N21"/>
    <mergeCell ref="A22:N22"/>
    <mergeCell ref="A59:N59"/>
    <mergeCell ref="A62:N62"/>
    <mergeCell ref="A63:N63"/>
    <mergeCell ref="A64:N64"/>
    <mergeCell ref="A29:N29"/>
    <mergeCell ref="A32:N32"/>
    <mergeCell ref="A37:N37"/>
    <mergeCell ref="A38:N38"/>
    <mergeCell ref="A40:N40"/>
    <mergeCell ref="A43:N43"/>
    <mergeCell ref="A3:M3"/>
    <mergeCell ref="A111:N111"/>
    <mergeCell ref="A87:N87"/>
    <mergeCell ref="A97:N97"/>
    <mergeCell ref="A101:N101"/>
    <mergeCell ref="A105:N105"/>
    <mergeCell ref="A106:N106"/>
    <mergeCell ref="A110:N110"/>
    <mergeCell ref="A68:N68"/>
    <mergeCell ref="A72:N72"/>
    <mergeCell ref="A76:N76"/>
    <mergeCell ref="A80:N80"/>
    <mergeCell ref="A83:N83"/>
    <mergeCell ref="A86:N86"/>
    <mergeCell ref="A52:N52"/>
    <mergeCell ref="A53:N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SAITHAN MANASRI</cp:lastModifiedBy>
  <cp:revision/>
  <dcterms:created xsi:type="dcterms:W3CDTF">2023-04-24T04:57:57Z</dcterms:created>
  <dcterms:modified xsi:type="dcterms:W3CDTF">2023-04-29T10:00:41Z</dcterms:modified>
  <cp:category/>
  <cp:contentStatus/>
</cp:coreProperties>
</file>